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jaapv\Desktop\Visual Steps\Boek Versie 1\Oefenbestanden cursusboek Excel Expert Jolanda\"/>
    </mc:Choice>
  </mc:AlternateContent>
  <bookViews>
    <workbookView xWindow="0" yWindow="0" windowWidth="17430" windowHeight="9950" tabRatio="809"/>
  </bookViews>
  <sheets>
    <sheet name="Dashboard" sheetId="187" r:id="rId1"/>
    <sheet name="Data" sheetId="225" r:id="rId2"/>
    <sheet name="Berekening" sheetId="226" r:id="rId3"/>
  </sheets>
  <definedNames>
    <definedName name="Alles">Data!$C$6:$E$119</definedName>
  </definedNames>
  <calcPr calcId="162913"/>
</workbook>
</file>

<file path=xl/calcChain.xml><?xml version="1.0" encoding="utf-8"?>
<calcChain xmlns="http://schemas.openxmlformats.org/spreadsheetml/2006/main">
  <c r="F7" i="187" l="1"/>
  <c r="F8" i="187"/>
  <c r="F9" i="187"/>
  <c r="F10" i="187"/>
  <c r="F11" i="187"/>
  <c r="F12" i="187"/>
  <c r="F13" i="187"/>
  <c r="F14" i="187"/>
  <c r="F15" i="187"/>
  <c r="C7" i="187"/>
  <c r="D7" i="187"/>
  <c r="C8" i="187"/>
  <c r="D8" i="187"/>
  <c r="C9" i="187"/>
  <c r="D9" i="187"/>
  <c r="C10" i="187"/>
  <c r="D10" i="187"/>
  <c r="C11" i="187"/>
  <c r="D11" i="187"/>
  <c r="C12" i="187"/>
  <c r="D12" i="187"/>
  <c r="C13" i="187"/>
  <c r="D13" i="187"/>
  <c r="C14" i="187"/>
  <c r="D14" i="187"/>
  <c r="C15" i="187"/>
  <c r="D15" i="187"/>
  <c r="F6" i="187"/>
  <c r="D6" i="187"/>
  <c r="C6" i="187"/>
  <c r="E5" i="187" l="1"/>
  <c r="C7" i="225"/>
  <c r="C8" i="225" s="1"/>
  <c r="F5" i="187"/>
  <c r="C9" i="225" l="1"/>
  <c r="C10" i="225" l="1"/>
  <c r="C11" i="225" l="1"/>
  <c r="C12" i="225" l="1"/>
  <c r="C13" i="225" l="1"/>
  <c r="C14" i="225" l="1"/>
  <c r="C15" i="225" l="1"/>
  <c r="C16" i="225" l="1"/>
  <c r="C17" i="225" s="1"/>
  <c r="C18" i="225" s="1"/>
  <c r="C19" i="225" s="1"/>
  <c r="C20" i="225" s="1"/>
  <c r="C21" i="225" s="1"/>
  <c r="C22" i="225" s="1"/>
  <c r="C23" i="225" s="1"/>
  <c r="C24" i="225" s="1"/>
  <c r="C25" i="225" s="1"/>
  <c r="C26" i="225" s="1"/>
  <c r="C27" i="225" s="1"/>
  <c r="C28" i="225" s="1"/>
  <c r="C29" i="225" s="1"/>
  <c r="C30" i="225" s="1"/>
  <c r="C31" i="225" s="1"/>
  <c r="C32" i="225" s="1"/>
  <c r="C33" i="225" s="1"/>
  <c r="C34" i="225" s="1"/>
  <c r="C35" i="225" s="1"/>
  <c r="C36" i="225" s="1"/>
  <c r="C37" i="225" s="1"/>
  <c r="C38" i="225" s="1"/>
  <c r="C39" i="225" s="1"/>
  <c r="C40" i="225" s="1"/>
  <c r="C41" i="225" s="1"/>
  <c r="C42" i="225" s="1"/>
  <c r="C43" i="225" s="1"/>
  <c r="C44" i="225" s="1"/>
  <c r="C45" i="225" s="1"/>
  <c r="C46" i="225" s="1"/>
  <c r="C47" i="225" s="1"/>
  <c r="C48" i="225" s="1"/>
  <c r="C49" i="225" s="1"/>
  <c r="C50" i="225" s="1"/>
  <c r="C51" i="225" s="1"/>
  <c r="C52" i="225" s="1"/>
  <c r="C53" i="225" s="1"/>
  <c r="C54" i="225" s="1"/>
  <c r="C55" i="225" s="1"/>
  <c r="C56" i="225" s="1"/>
  <c r="C57" i="225" s="1"/>
  <c r="C58" i="225" s="1"/>
  <c r="C59" i="225" s="1"/>
  <c r="C60" i="225" s="1"/>
  <c r="C61" i="225" s="1"/>
  <c r="C62" i="225" s="1"/>
  <c r="C63" i="225" s="1"/>
  <c r="C64" i="225" s="1"/>
  <c r="C65" i="225" s="1"/>
  <c r="C66" i="225" s="1"/>
  <c r="C67" i="225" s="1"/>
  <c r="C68" i="225" s="1"/>
  <c r="C69" i="225" s="1"/>
  <c r="C70" i="225" s="1"/>
  <c r="C71" i="225" s="1"/>
  <c r="C72" i="225" s="1"/>
  <c r="C73" i="225" s="1"/>
  <c r="C74" i="225" s="1"/>
  <c r="C75" i="225" s="1"/>
  <c r="C76" i="225" s="1"/>
  <c r="C77" i="225" s="1"/>
  <c r="C78" i="225" s="1"/>
  <c r="C79" i="225" s="1"/>
  <c r="C80" i="225" s="1"/>
  <c r="C81" i="225" s="1"/>
  <c r="C82" i="225" s="1"/>
  <c r="C83" i="225" s="1"/>
  <c r="C84" i="225" s="1"/>
  <c r="C85" i="225" s="1"/>
  <c r="C86" i="225" s="1"/>
  <c r="C87" i="225" s="1"/>
  <c r="C88" i="225" s="1"/>
  <c r="C89" i="225" s="1"/>
  <c r="C90" i="225" s="1"/>
  <c r="C91" i="225" s="1"/>
  <c r="C92" i="225" s="1"/>
  <c r="C93" i="225" s="1"/>
  <c r="C94" i="225" s="1"/>
  <c r="C95" i="225" s="1"/>
  <c r="C96" i="225" s="1"/>
  <c r="C97" i="225" l="1"/>
  <c r="C98" i="225" l="1"/>
  <c r="C99" i="225" l="1"/>
  <c r="C100" i="225" l="1"/>
  <c r="C101" i="225" l="1"/>
  <c r="C102" i="225" l="1"/>
  <c r="C103" i="225" l="1"/>
  <c r="C104" i="225" l="1"/>
  <c r="C105" i="225" l="1"/>
  <c r="C106" i="225" l="1"/>
  <c r="C107" i="225" s="1"/>
  <c r="C108" i="225" s="1"/>
  <c r="C109" i="225" s="1"/>
  <c r="C110" i="225" s="1"/>
  <c r="C111" i="225" s="1"/>
  <c r="C112" i="225" s="1"/>
  <c r="C113" i="225" s="1"/>
  <c r="C114" i="225" s="1"/>
  <c r="C115" i="225" s="1"/>
  <c r="C116" i="225" s="1"/>
  <c r="C117" i="225" s="1"/>
  <c r="C118" i="225" s="1"/>
  <c r="C119" i="225" s="1"/>
  <c r="D6" i="226" s="1"/>
  <c r="E16" i="187" s="1"/>
</calcChain>
</file>

<file path=xl/sharedStrings.xml><?xml version="1.0" encoding="utf-8"?>
<sst xmlns="http://schemas.openxmlformats.org/spreadsheetml/2006/main" count="236" uniqueCount="190">
  <si>
    <t>Data</t>
  </si>
  <si>
    <t>No.</t>
  </si>
  <si>
    <t>Achilles '29</t>
  </si>
  <si>
    <t>2013-heden</t>
  </si>
  <si>
    <t>ADO Den Haag</t>
  </si>
  <si>
    <t>1954-heden</t>
  </si>
  <si>
    <t>AGOVV Apeldoorn</t>
  </si>
  <si>
    <t>1954-1971 &amp; 2003-2013</t>
  </si>
  <si>
    <t>AFC Ajax</t>
  </si>
  <si>
    <t>Alkmaar '54</t>
  </si>
  <si>
    <t>1954-1967</t>
  </si>
  <si>
    <t>Almere City FC/FC Omniworld</t>
  </si>
  <si>
    <t>2005-heden</t>
  </si>
  <si>
    <t>SC Amersfoort</t>
  </si>
  <si>
    <t>1973-1982</t>
  </si>
  <si>
    <t>BVC Amsterdam</t>
  </si>
  <si>
    <t>1954-1958</t>
  </si>
  <si>
    <t>FC Amsterdam</t>
  </si>
  <si>
    <t>1972-1982</t>
  </si>
  <si>
    <t>AZ'67/AZ</t>
  </si>
  <si>
    <t>1967-heden</t>
  </si>
  <si>
    <t>De Baronie</t>
  </si>
  <si>
    <t>1955-1971</t>
  </si>
  <si>
    <t>Be Quick</t>
  </si>
  <si>
    <t>1954-1964</t>
  </si>
  <si>
    <t>Blauw-Wit</t>
  </si>
  <si>
    <t>1954-1972</t>
  </si>
  <si>
    <t>Brabantia</t>
  </si>
  <si>
    <t>1954-1955</t>
  </si>
  <si>
    <t>BVV</t>
  </si>
  <si>
    <t>Cambuur Leeuwarden</t>
  </si>
  <si>
    <t>1964-heden</t>
  </si>
  <si>
    <t>FC Den Bosch</t>
  </si>
  <si>
    <t>FC Den Haag</t>
  </si>
  <si>
    <t>1954-1971</t>
  </si>
  <si>
    <t>DFC</t>
  </si>
  <si>
    <t>DHC Delft</t>
  </si>
  <si>
    <t>FC Dordrecht/Dordrecht'90/SVV/Dordrecht'90/DS'79</t>
  </si>
  <si>
    <t>1972-heden</t>
  </si>
  <si>
    <t>DWS</t>
  </si>
  <si>
    <t>DOS</t>
  </si>
  <si>
    <t>1954-1970</t>
  </si>
  <si>
    <t>DOSKO</t>
  </si>
  <si>
    <t>1955-1959</t>
  </si>
  <si>
    <t>SC Drente</t>
  </si>
  <si>
    <t>1966-1971</t>
  </si>
  <si>
    <t>EBOH</t>
  </si>
  <si>
    <t>1954-1962</t>
  </si>
  <si>
    <t>HFC EDO</t>
  </si>
  <si>
    <t xml:space="preserve">1954-1971 </t>
  </si>
  <si>
    <t>FC Eindhoven/EVV Eindhoven/SBV Eindhoven</t>
  </si>
  <si>
    <t>1955-heden</t>
  </si>
  <si>
    <t>Elinkwijk</t>
  </si>
  <si>
    <t>Emma</t>
  </si>
  <si>
    <t>FC Emmen</t>
  </si>
  <si>
    <t>1985-heden</t>
  </si>
  <si>
    <t>SC Enschede</t>
  </si>
  <si>
    <t>1954-1965</t>
  </si>
  <si>
    <t>Enschedese Boys</t>
  </si>
  <si>
    <t>Excelsior Rotterdam</t>
  </si>
  <si>
    <t>Feyenoord</t>
  </si>
  <si>
    <t>Fortuna '54</t>
  </si>
  <si>
    <t>1954-1968</t>
  </si>
  <si>
    <t>Fortuna Sittard</t>
  </si>
  <si>
    <t>1968-heden</t>
  </si>
  <si>
    <t>Fortuna Vlaardingen</t>
  </si>
  <si>
    <t>1955-1974</t>
  </si>
  <si>
    <t>Flamingo's</t>
  </si>
  <si>
    <t>Go Ahead</t>
  </si>
  <si>
    <t>Go Ahead Eagles</t>
  </si>
  <si>
    <t>1971-heden</t>
  </si>
  <si>
    <t>'t Gooi</t>
  </si>
  <si>
    <t>SC Gooiland</t>
  </si>
  <si>
    <t>1965-1971</t>
  </si>
  <si>
    <t>De Graafschap</t>
  </si>
  <si>
    <t>FC Groningen</t>
  </si>
  <si>
    <t>GVAV</t>
  </si>
  <si>
    <t>HFC Haarlem</t>
  </si>
  <si>
    <t>1954-2010</t>
  </si>
  <si>
    <t>vv Heerenveen/sc Heerenveen</t>
  </si>
  <si>
    <t>Helmond</t>
  </si>
  <si>
    <t>1956-1962</t>
  </si>
  <si>
    <t>Helmondia '55</t>
  </si>
  <si>
    <t>1955-1967</t>
  </si>
  <si>
    <t>Helmond Sport</t>
  </si>
  <si>
    <t>Heracles Almelo/SC Heracles '74</t>
  </si>
  <si>
    <t>Hermes DVS</t>
  </si>
  <si>
    <t>FC Hilversum</t>
  </si>
  <si>
    <t>1955-1968</t>
  </si>
  <si>
    <t>Holland Sport</t>
  </si>
  <si>
    <t>1964-1971</t>
  </si>
  <si>
    <t>HVC</t>
  </si>
  <si>
    <t>1954-1973</t>
  </si>
  <si>
    <t>KFC</t>
  </si>
  <si>
    <t>1955-1964</t>
  </si>
  <si>
    <t>VV Leeuwarden</t>
  </si>
  <si>
    <t>1954 - 1964</t>
  </si>
  <si>
    <t>SV Limburgia</t>
  </si>
  <si>
    <t>LONGA</t>
  </si>
  <si>
    <t>1954 - 1965</t>
  </si>
  <si>
    <t>MVV</t>
  </si>
  <si>
    <t>NAC Breda</t>
  </si>
  <si>
    <t>N.E.C.</t>
  </si>
  <si>
    <t>NOAD</t>
  </si>
  <si>
    <t>1954-1961</t>
  </si>
  <si>
    <t>VV Oldenzaal</t>
  </si>
  <si>
    <t>1955-1963</t>
  </si>
  <si>
    <t>ONA</t>
  </si>
  <si>
    <t>1955-1960</t>
  </si>
  <si>
    <t>Oosterparkers</t>
  </si>
  <si>
    <t>1954-1959</t>
  </si>
  <si>
    <t>FC Oss/TOP Oss</t>
  </si>
  <si>
    <t>1955-1957 &amp; 1991-2010 &amp; 2011-heden</t>
  </si>
  <si>
    <t>PEC Zwolle/FC Zwolle</t>
  </si>
  <si>
    <t>PSV</t>
  </si>
  <si>
    <t>Rapid '54</t>
  </si>
  <si>
    <t>1954-1954</t>
  </si>
  <si>
    <t>Rapid JC</t>
  </si>
  <si>
    <t>RBC Roosendaal</t>
  </si>
  <si>
    <t>1955-1971 &amp; 1983-2011</t>
  </si>
  <si>
    <t>RCH</t>
  </si>
  <si>
    <t>Rheden</t>
  </si>
  <si>
    <t>Rigtersbleek</t>
  </si>
  <si>
    <t>RKC Waalwijk</t>
  </si>
  <si>
    <t>1984-heden</t>
  </si>
  <si>
    <t>Roda JC</t>
  </si>
  <si>
    <t>1962-heden</t>
  </si>
  <si>
    <t>Roda Sport</t>
  </si>
  <si>
    <t>Rotterdam</t>
  </si>
  <si>
    <t>SHS</t>
  </si>
  <si>
    <t>Sittardia</t>
  </si>
  <si>
    <t>1956-1968</t>
  </si>
  <si>
    <t>Sparta Rotterdam</t>
  </si>
  <si>
    <t>Stormvogels</t>
  </si>
  <si>
    <t>1954-1963</t>
  </si>
  <si>
    <t>SVV</t>
  </si>
  <si>
    <t>1954-1991</t>
  </si>
  <si>
    <t>Stormvogels Telstar/SC Telstar</t>
  </si>
  <si>
    <t>1963-heden</t>
  </si>
  <si>
    <t>Tubantia</t>
  </si>
  <si>
    <t>FC Twente</t>
  </si>
  <si>
    <t>1965-heden</t>
  </si>
  <si>
    <t>Twentse Profs</t>
  </si>
  <si>
    <t>FC Utrecht</t>
  </si>
  <si>
    <t>1970-heden</t>
  </si>
  <si>
    <t>UVS</t>
  </si>
  <si>
    <t>De Valk</t>
  </si>
  <si>
    <t>1955-1961</t>
  </si>
  <si>
    <t>SC Veendam/BV Veendam</t>
  </si>
  <si>
    <t>1954-2013</t>
  </si>
  <si>
    <t>Velocitas</t>
  </si>
  <si>
    <t>1955 - 1960</t>
  </si>
  <si>
    <t>Velox</t>
  </si>
  <si>
    <t>1958-1970</t>
  </si>
  <si>
    <t>SC Venlo</t>
  </si>
  <si>
    <t>Vitesse</t>
  </si>
  <si>
    <t>FC Vlaardingen '74</t>
  </si>
  <si>
    <t>1974-1981</t>
  </si>
  <si>
    <t>VC Vlissingen</t>
  </si>
  <si>
    <t>1990-1991</t>
  </si>
  <si>
    <t>FC Volendam</t>
  </si>
  <si>
    <t>1977-heden</t>
  </si>
  <si>
    <t>De Volewijckers</t>
  </si>
  <si>
    <t>VSV</t>
  </si>
  <si>
    <t>VVV-Venlo</t>
  </si>
  <si>
    <t>FC Wageningen</t>
  </si>
  <si>
    <t>1954-1992</t>
  </si>
  <si>
    <t>Wilhelmina</t>
  </si>
  <si>
    <t>Willem II</t>
  </si>
  <si>
    <t>Xerxes</t>
  </si>
  <si>
    <t>1954-1960 &amp; 1962-1967</t>
  </si>
  <si>
    <t>Xerxes/DHC'66</t>
  </si>
  <si>
    <t>1967-1968</t>
  </si>
  <si>
    <t>FC Zaanstreek</t>
  </si>
  <si>
    <t>1964-1967</t>
  </si>
  <si>
    <t>VCV Zeeland</t>
  </si>
  <si>
    <t>1991-1992</t>
  </si>
  <si>
    <t>SV Zeist</t>
  </si>
  <si>
    <t xml:space="preserve">1955-1961 </t>
  </si>
  <si>
    <t>ZFC</t>
  </si>
  <si>
    <t>Zwartemeer</t>
  </si>
  <si>
    <t>1955-1966</t>
  </si>
  <si>
    <t>Zwolsche Boys</t>
  </si>
  <si>
    <t>1954-1969</t>
  </si>
  <si>
    <t>Clubs</t>
  </si>
  <si>
    <t>Periode</t>
  </si>
  <si>
    <t>Dashboard Tabel - Scroll</t>
  </si>
  <si>
    <t>Berekening</t>
  </si>
  <si>
    <t>Huidige Start Positie</t>
  </si>
  <si>
    <t>Maximum Positie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</si>
</sst>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&quot;€&quot;* #,##0.00_);_(&quot;€&quot;* \(#,##0.00\);_(&quot;€&quot;* &quot;-&quot;??_);_(@_)"/>
    <numFmt numFmtId="165" formatCode="#,##0.000"/>
    <numFmt numFmtId="166" formatCode="#,##0.0"/>
    <numFmt numFmtId="167" formatCode="0.0%"/>
    <numFmt numFmtId="168" formatCode="_-* #,##0\ _D_M_-;\-* #,##0\ _D_M_-;_-* &quot;-&quot;\ _D_M_-;_-@_-"/>
    <numFmt numFmtId="169" formatCode="_-&quot;£ &quot;\ * #,##0_-;\-&quot;£ &quot;\ * #,##0_-;_-&quot;£ &quot;\ * &quot;-&quot;_-;_-@_-"/>
    <numFmt numFmtId="170" formatCode="#,##0_ ;[Red]\-#,##0\ "/>
  </numFmts>
  <fonts count="29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1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9"/>
      <color indexed="17"/>
      <name val="Helv"/>
    </font>
    <font>
      <sz val="9"/>
      <name val="Helv"/>
    </font>
    <font>
      <sz val="9"/>
      <color indexed="8"/>
      <name val="Helv"/>
    </font>
    <font>
      <u/>
      <sz val="10"/>
      <color indexed="36"/>
      <name val="New York"/>
    </font>
    <font>
      <b/>
      <u/>
      <sz val="9"/>
      <name val="Helv"/>
    </font>
    <font>
      <b/>
      <sz val="9"/>
      <name val="Helv"/>
    </font>
    <font>
      <sz val="9"/>
      <color indexed="39"/>
      <name val="Helv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39"/>
      <name val="Arial"/>
      <family val="2"/>
    </font>
    <font>
      <sz val="9"/>
      <color indexed="20"/>
      <name val="Helv"/>
    </font>
    <font>
      <sz val="8"/>
      <color indexed="20"/>
      <name val="Helv"/>
    </font>
    <font>
      <sz val="8"/>
      <color indexed="8"/>
      <name val="Arial"/>
      <family val="2"/>
    </font>
    <font>
      <sz val="8"/>
      <name val="Helv"/>
    </font>
    <font>
      <sz val="9"/>
      <name val="Arial"/>
      <family val="2"/>
    </font>
    <font>
      <sz val="10"/>
      <name val="MS Sans Serif"/>
      <family val="2"/>
    </font>
    <font>
      <sz val="10"/>
      <name val="GillSans"/>
    </font>
    <font>
      <sz val="10"/>
      <name val="ZapfHumnst BT"/>
    </font>
    <font>
      <b/>
      <sz val="12"/>
      <name val="Arial"/>
      <family val="2"/>
    </font>
    <font>
      <sz val="8"/>
      <color indexed="23"/>
      <name val="Wingdings 3"/>
      <family val="1"/>
      <charset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22" fillId="0" borderId="0">
      <alignment vertical="top"/>
    </xf>
    <xf numFmtId="168" fontId="1" fillId="0" borderId="0" applyFont="0" applyFill="0" applyBorder="0" applyAlignment="0" applyProtection="0"/>
    <xf numFmtId="3" fontId="8" fillId="2" borderId="1"/>
    <xf numFmtId="0" fontId="6" fillId="3" borderId="0"/>
    <xf numFmtId="0" fontId="3" fillId="0" borderId="0"/>
    <xf numFmtId="0" fontId="4" fillId="0" borderId="0">
      <alignment horizontal="left" vertical="center" indent="1"/>
    </xf>
    <xf numFmtId="14" fontId="23" fillId="0" borderId="0"/>
    <xf numFmtId="3" fontId="9" fillId="0" borderId="2"/>
    <xf numFmtId="4" fontId="5" fillId="0" borderId="0">
      <alignment horizontal="right" vertical="center"/>
    </xf>
    <xf numFmtId="164" fontId="1" fillId="0" borderId="0" applyFont="0" applyFill="0" applyBorder="0" applyAlignment="0" applyProtection="0"/>
    <xf numFmtId="3" fontId="7" fillId="0" borderId="0"/>
    <xf numFmtId="3" fontId="10" fillId="4" borderId="1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13" fillId="0" borderId="0"/>
    <xf numFmtId="0" fontId="9" fillId="0" borderId="0"/>
    <xf numFmtId="3" fontId="14" fillId="0" borderId="0"/>
    <xf numFmtId="9" fontId="14" fillId="0" borderId="0"/>
    <xf numFmtId="167" fontId="14" fillId="0" borderId="0"/>
    <xf numFmtId="10" fontId="14" fillId="0" borderId="0"/>
    <xf numFmtId="166" fontId="14" fillId="0" borderId="0"/>
    <xf numFmtId="4" fontId="14" fillId="0" borderId="0"/>
    <xf numFmtId="3" fontId="15" fillId="3" borderId="0">
      <protection locked="0"/>
    </xf>
    <xf numFmtId="4" fontId="16" fillId="3" borderId="0">
      <protection locked="0"/>
    </xf>
    <xf numFmtId="0" fontId="17" fillId="3" borderId="0"/>
    <xf numFmtId="1" fontId="16" fillId="3" borderId="0">
      <protection locked="0"/>
    </xf>
    <xf numFmtId="3" fontId="14" fillId="0" borderId="0"/>
    <xf numFmtId="168" fontId="1" fillId="0" borderId="0" applyFont="0" applyFill="0" applyBorder="0" applyAlignment="0" applyProtection="0"/>
    <xf numFmtId="3" fontId="9" fillId="0" borderId="0"/>
    <xf numFmtId="10" fontId="24" fillId="0" borderId="3" applyFont="0" applyFill="0" applyAlignment="0" applyProtection="0"/>
    <xf numFmtId="9" fontId="10" fillId="0" borderId="2"/>
    <xf numFmtId="3" fontId="18" fillId="0" borderId="0"/>
    <xf numFmtId="4" fontId="18" fillId="0" borderId="0"/>
    <xf numFmtId="167" fontId="19" fillId="0" borderId="0"/>
    <xf numFmtId="3" fontId="8" fillId="2" borderId="0"/>
    <xf numFmtId="3" fontId="20" fillId="5" borderId="0"/>
    <xf numFmtId="0" fontId="5" fillId="0" borderId="0"/>
    <xf numFmtId="167" fontId="9" fillId="0" borderId="0"/>
    <xf numFmtId="0" fontId="22" fillId="0" borderId="0">
      <alignment vertical="top"/>
    </xf>
    <xf numFmtId="167" fontId="13" fillId="0" borderId="0"/>
    <xf numFmtId="167" fontId="13" fillId="0" borderId="0"/>
    <xf numFmtId="3" fontId="13" fillId="0" borderId="2"/>
    <xf numFmtId="3" fontId="13" fillId="0" borderId="0"/>
    <xf numFmtId="0" fontId="13" fillId="0" borderId="0"/>
    <xf numFmtId="20" fontId="23" fillId="0" borderId="0"/>
    <xf numFmtId="0" fontId="2" fillId="0" borderId="0"/>
    <xf numFmtId="169" fontId="25" fillId="0" borderId="0" applyFont="0" applyFill="0" applyBorder="0" applyAlignment="0" applyProtection="0"/>
    <xf numFmtId="165" fontId="21" fillId="0" borderId="0"/>
    <xf numFmtId="38" fontId="5" fillId="0" borderId="0">
      <alignment horizontal="right" vertical="center"/>
    </xf>
  </cellStyleXfs>
  <cellXfs count="59">
    <xf numFmtId="0" fontId="0" fillId="0" borderId="0" xfId="0"/>
    <xf numFmtId="0" fontId="5" fillId="0" borderId="0" xfId="0" applyNumberFormat="1" applyFont="1" applyFill="1" applyBorder="1" applyProtection="1">
      <protection hidden="1"/>
    </xf>
    <xf numFmtId="0" fontId="5" fillId="0" borderId="4" xfId="0" applyNumberFormat="1" applyFont="1" applyFill="1" applyBorder="1" applyProtection="1">
      <protection hidden="1"/>
    </xf>
    <xf numFmtId="0" fontId="5" fillId="0" borderId="5" xfId="0" applyNumberFormat="1" applyFont="1" applyFill="1" applyBorder="1" applyProtection="1">
      <protection hidden="1"/>
    </xf>
    <xf numFmtId="0" fontId="5" fillId="0" borderId="6" xfId="0" applyNumberFormat="1" applyFont="1" applyFill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7" xfId="0" applyFont="1" applyBorder="1" applyProtection="1">
      <protection hidden="1"/>
    </xf>
    <xf numFmtId="0" fontId="5" fillId="0" borderId="7" xfId="0" applyNumberFormat="1" applyFont="1" applyFill="1" applyBorder="1" applyProtection="1">
      <protection hidden="1"/>
    </xf>
    <xf numFmtId="0" fontId="5" fillId="0" borderId="8" xfId="0" applyNumberFormat="1" applyFont="1" applyFill="1" applyBorder="1" applyProtection="1">
      <protection hidden="1"/>
    </xf>
    <xf numFmtId="0" fontId="5" fillId="0" borderId="9" xfId="0" applyNumberFormat="1" applyFont="1" applyFill="1" applyBorder="1" applyProtection="1">
      <protection hidden="1"/>
    </xf>
    <xf numFmtId="0" fontId="5" fillId="0" borderId="10" xfId="0" applyNumberFormat="1" applyFont="1" applyFill="1" applyBorder="1" applyProtection="1">
      <protection hidden="1"/>
    </xf>
    <xf numFmtId="0" fontId="5" fillId="0" borderId="11" xfId="0" applyNumberFormat="1" applyFont="1" applyFill="1" applyBorder="1" applyProtection="1">
      <protection hidden="1"/>
    </xf>
    <xf numFmtId="0" fontId="5" fillId="6" borderId="12" xfId="0" applyNumberFormat="1" applyFont="1" applyFill="1" applyBorder="1" applyAlignment="1" applyProtection="1">
      <alignment horizontal="left" vertical="center" wrapText="1" indent="1"/>
      <protection locked="0" hidden="1"/>
    </xf>
    <xf numFmtId="0" fontId="5" fillId="6" borderId="13" xfId="0" applyNumberFormat="1" applyFont="1" applyFill="1" applyBorder="1" applyAlignment="1" applyProtection="1">
      <alignment horizontal="left" vertical="center" wrapText="1" indent="1"/>
      <protection locked="0" hidden="1"/>
    </xf>
    <xf numFmtId="0" fontId="6" fillId="0" borderId="15" xfId="0" applyFont="1" applyBorder="1" applyAlignment="1" applyProtection="1">
      <alignment horizontal="center" vertical="center" wrapText="1"/>
      <protection hidden="1"/>
    </xf>
    <xf numFmtId="170" fontId="5" fillId="0" borderId="12" xfId="0" applyNumberFormat="1" applyFont="1" applyBorder="1" applyAlignment="1" applyProtection="1">
      <alignment vertical="center"/>
      <protection hidden="1"/>
    </xf>
    <xf numFmtId="170" fontId="5" fillId="0" borderId="13" xfId="0" applyNumberFormat="1" applyFont="1" applyBorder="1" applyAlignment="1" applyProtection="1">
      <alignment vertical="center"/>
      <protection hidden="1"/>
    </xf>
    <xf numFmtId="170" fontId="5" fillId="0" borderId="14" xfId="0" applyNumberFormat="1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horizontal="left" vertical="center" indent="1"/>
      <protection hidden="1"/>
    </xf>
    <xf numFmtId="0" fontId="5" fillId="0" borderId="0" xfId="0" applyFont="1"/>
    <xf numFmtId="0" fontId="5" fillId="0" borderId="0" xfId="0" applyNumberFormat="1" applyFont="1" applyFill="1" applyAlignment="1" applyProtection="1">
      <alignment vertical="center"/>
      <protection hidden="1"/>
    </xf>
    <xf numFmtId="0" fontId="5" fillId="0" borderId="9" xfId="0" applyFont="1" applyBorder="1" applyAlignment="1" applyProtection="1">
      <alignment vertical="center"/>
      <protection hidden="1"/>
    </xf>
    <xf numFmtId="0" fontId="5" fillId="0" borderId="10" xfId="0" applyFont="1" applyBorder="1" applyAlignment="1" applyProtection="1">
      <alignment vertical="center"/>
      <protection hidden="1"/>
    </xf>
    <xf numFmtId="0" fontId="5" fillId="0" borderId="11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7" xfId="0" applyFont="1" applyBorder="1" applyAlignment="1" applyProtection="1">
      <alignment vertical="center"/>
      <protection hidden="1"/>
    </xf>
    <xf numFmtId="0" fontId="5" fillId="0" borderId="4" xfId="0" applyFont="1" applyBorder="1" applyAlignment="1" applyProtection="1">
      <alignment vertical="center"/>
      <protection hidden="1"/>
    </xf>
    <xf numFmtId="0" fontId="5" fillId="0" borderId="7" xfId="0" applyNumberFormat="1" applyFont="1" applyFill="1" applyBorder="1" applyAlignment="1" applyProtection="1">
      <alignment vertical="center"/>
      <protection hidden="1"/>
    </xf>
    <xf numFmtId="0" fontId="5" fillId="0" borderId="0" xfId="0" applyNumberFormat="1" applyFont="1" applyFill="1" applyBorder="1" applyAlignment="1" applyProtection="1">
      <alignment vertical="center"/>
      <protection hidden="1"/>
    </xf>
    <xf numFmtId="0" fontId="5" fillId="0" borderId="4" xfId="0" applyNumberFormat="1" applyFont="1" applyFill="1" applyBorder="1" applyAlignment="1" applyProtection="1">
      <alignment vertical="center"/>
      <protection hidden="1"/>
    </xf>
    <xf numFmtId="170" fontId="5" fillId="6" borderId="12" xfId="0" applyNumberFormat="1" applyFont="1" applyFill="1" applyBorder="1" applyAlignment="1" applyProtection="1">
      <alignment horizontal="right" vertical="center"/>
      <protection locked="0" hidden="1"/>
    </xf>
    <xf numFmtId="170" fontId="5" fillId="6" borderId="13" xfId="0" applyNumberFormat="1" applyFont="1" applyFill="1" applyBorder="1" applyAlignment="1" applyProtection="1">
      <alignment horizontal="right" vertical="center"/>
      <protection locked="0" hidden="1"/>
    </xf>
    <xf numFmtId="0" fontId="5" fillId="0" borderId="8" xfId="0" applyNumberFormat="1" applyFont="1" applyFill="1" applyBorder="1" applyAlignment="1" applyProtection="1">
      <alignment vertical="center"/>
      <protection hidden="1"/>
    </xf>
    <xf numFmtId="0" fontId="5" fillId="0" borderId="5" xfId="0" applyNumberFormat="1" applyFont="1" applyFill="1" applyBorder="1" applyAlignment="1" applyProtection="1">
      <alignment vertical="center"/>
      <protection hidden="1"/>
    </xf>
    <xf numFmtId="0" fontId="5" fillId="0" borderId="6" xfId="0" applyNumberFormat="1" applyFont="1" applyFill="1" applyBorder="1" applyAlignment="1" applyProtection="1">
      <alignment vertical="center"/>
      <protection hidden="1"/>
    </xf>
    <xf numFmtId="0" fontId="5" fillId="0" borderId="17" xfId="0" applyNumberFormat="1" applyFont="1" applyBorder="1" applyAlignment="1" applyProtection="1">
      <alignment horizontal="center" vertical="center"/>
      <protection hidden="1"/>
    </xf>
    <xf numFmtId="0" fontId="5" fillId="0" borderId="17" xfId="0" applyNumberFormat="1" applyFont="1" applyFill="1" applyBorder="1" applyAlignment="1" applyProtection="1">
      <alignment horizontal="center" vertical="center"/>
      <protection locked="0" hidden="1"/>
    </xf>
    <xf numFmtId="0" fontId="2" fillId="0" borderId="0" xfId="0" applyFont="1"/>
    <xf numFmtId="0" fontId="2" fillId="0" borderId="15" xfId="0" applyFont="1" applyBorder="1" applyAlignment="1" applyProtection="1">
      <alignment horizontal="center" vertical="center" wrapText="1"/>
      <protection hidden="1"/>
    </xf>
    <xf numFmtId="0" fontId="6" fillId="0" borderId="15" xfId="0" applyFont="1" applyBorder="1" applyAlignment="1" applyProtection="1">
      <alignment horizontal="left" vertical="center" wrapText="1" indent="1"/>
      <protection hidden="1"/>
    </xf>
    <xf numFmtId="0" fontId="28" fillId="0" borderId="0" xfId="0" applyFont="1" applyBorder="1" applyAlignment="1" applyProtection="1">
      <alignment horizontal="center"/>
      <protection hidden="1"/>
    </xf>
    <xf numFmtId="0" fontId="28" fillId="0" borderId="0" xfId="0" applyFont="1" applyBorder="1" applyAlignment="1" applyProtection="1">
      <alignment horizontal="center" vertical="top"/>
      <protection hidden="1"/>
    </xf>
    <xf numFmtId="0" fontId="26" fillId="0" borderId="18" xfId="0" applyFont="1" applyBorder="1" applyAlignment="1" applyProtection="1">
      <alignment horizontal="left" vertical="center" indent="2"/>
      <protection hidden="1"/>
    </xf>
    <xf numFmtId="0" fontId="1" fillId="0" borderId="16" xfId="0" applyFont="1" applyFill="1" applyBorder="1" applyAlignment="1" applyProtection="1">
      <alignment vertical="center" wrapText="1"/>
      <protection hidden="1"/>
    </xf>
    <xf numFmtId="0" fontId="26" fillId="0" borderId="18" xfId="0" applyFont="1" applyBorder="1" applyAlignment="1" applyProtection="1">
      <alignment horizontal="left" vertical="center" indent="2"/>
      <protection hidden="1"/>
    </xf>
    <xf numFmtId="0" fontId="2" fillId="0" borderId="19" xfId="0" applyFont="1" applyBorder="1" applyAlignment="1" applyProtection="1">
      <alignment vertical="center"/>
      <protection hidden="1"/>
    </xf>
    <xf numFmtId="0" fontId="2" fillId="0" borderId="20" xfId="0" applyFont="1" applyBorder="1" applyAlignment="1" applyProtection="1">
      <alignment vertical="center"/>
      <protection hidden="1"/>
    </xf>
    <xf numFmtId="0" fontId="2" fillId="0" borderId="21" xfId="0" applyFont="1" applyBorder="1" applyAlignment="1" applyProtection="1">
      <alignment vertical="center"/>
      <protection hidden="1"/>
    </xf>
    <xf numFmtId="0" fontId="2" fillId="0" borderId="22" xfId="0" applyFont="1" applyBorder="1" applyAlignment="1" applyProtection="1">
      <alignment vertical="center"/>
      <protection hidden="1"/>
    </xf>
    <xf numFmtId="0" fontId="6" fillId="0" borderId="18" xfId="0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vertical="center"/>
      <protection hidden="1"/>
    </xf>
    <xf numFmtId="0" fontId="2" fillId="0" borderId="24" xfId="0" applyFont="1" applyBorder="1" applyAlignment="1" applyProtection="1">
      <alignment vertical="center"/>
      <protection hidden="1"/>
    </xf>
    <xf numFmtId="0" fontId="2" fillId="0" borderId="25" xfId="0" applyFont="1" applyBorder="1" applyAlignment="1" applyProtection="1">
      <alignment vertical="center"/>
      <protection hidden="1"/>
    </xf>
    <xf numFmtId="0" fontId="2" fillId="0" borderId="26" xfId="0" applyFont="1" applyBorder="1" applyAlignment="1" applyProtection="1">
      <alignment vertical="center"/>
      <protection hidden="1"/>
    </xf>
    <xf numFmtId="0" fontId="2" fillId="0" borderId="27" xfId="0" applyFont="1" applyBorder="1" applyAlignment="1" applyProtection="1">
      <alignment vertical="center"/>
      <protection hidden="1"/>
    </xf>
    <xf numFmtId="0" fontId="27" fillId="0" borderId="28" xfId="0" applyFont="1" applyBorder="1" applyAlignment="1" applyProtection="1">
      <alignment horizontal="center"/>
      <protection hidden="1"/>
    </xf>
    <xf numFmtId="0" fontId="27" fillId="0" borderId="29" xfId="0" applyFont="1" applyBorder="1" applyAlignment="1" applyProtection="1">
      <alignment horizontal="center"/>
      <protection hidden="1"/>
    </xf>
    <xf numFmtId="0" fontId="27" fillId="0" borderId="30" xfId="0" applyFont="1" applyBorder="1" applyAlignment="1" applyProtection="1">
      <alignment horizontal="center"/>
      <protection hidden="1"/>
    </xf>
  </cellXfs>
  <cellStyles count="51">
    <cellStyle name="=C:\WINNT\SYSTEM32\COMMAND.COM" xfId="1"/>
    <cellStyle name="=C:\WINNT35\SYSTEM32\COMMAND.COM" xfId="2"/>
    <cellStyle name="AFE" xfId="3"/>
    <cellStyle name="Bezug" xfId="4"/>
    <cellStyle name="Comm_Big_Title" xfId="5"/>
    <cellStyle name="Comment" xfId="6"/>
    <cellStyle name="ContentsHyperlink" xfId="7"/>
    <cellStyle name="Datum" xfId="8"/>
    <cellStyle name="Dezimal [+line]" xfId="9"/>
    <cellStyle name="Dezimal(0)" xfId="10"/>
    <cellStyle name="Euro" xfId="11"/>
    <cellStyle name="Fett" xfId="12"/>
    <cellStyle name="Fix_Daten" xfId="13"/>
    <cellStyle name="Followed Hyperlink" xfId="14"/>
    <cellStyle name="Headline1" xfId="15"/>
    <cellStyle name="Headline2" xfId="16"/>
    <cellStyle name="Headline3" xfId="17"/>
    <cellStyle name="Input" xfId="18"/>
    <cellStyle name="Input [%]" xfId="19"/>
    <cellStyle name="Input [%0]" xfId="20"/>
    <cellStyle name="Input [%00]" xfId="21"/>
    <cellStyle name="Input [0]" xfId="22"/>
    <cellStyle name="Input [00]" xfId="23"/>
    <cellStyle name="Input(#.##0)" xfId="24"/>
    <cellStyle name="Input(#.##0,00)" xfId="25"/>
    <cellStyle name="Input(%)" xfId="26"/>
    <cellStyle name="Input(0)" xfId="27"/>
    <cellStyle name="Input_Abschreibung" xfId="28"/>
    <cellStyle name="Muster" xfId="29"/>
    <cellStyle name="Normal" xfId="0" builtinId="0"/>
    <cellStyle name="OOO_Punkt" xfId="30"/>
    <cellStyle name="Percent (2)" xfId="31"/>
    <cellStyle name="Prozent +line" xfId="32"/>
    <cellStyle name="Reference" xfId="33"/>
    <cellStyle name="Reference [00]" xfId="34"/>
    <cellStyle name="Reference%" xfId="35"/>
    <cellStyle name="Reference_AB_9697" xfId="36"/>
    <cellStyle name="Referenz" xfId="37"/>
    <cellStyle name="Standard 2" xfId="38"/>
    <cellStyle name="Standard%" xfId="39"/>
    <cellStyle name="Stil 1" xfId="40"/>
    <cellStyle name="Subtotal" xfId="41"/>
    <cellStyle name="Summe" xfId="42"/>
    <cellStyle name="Summe [+line]" xfId="43"/>
    <cellStyle name="Summe [000]" xfId="44"/>
    <cellStyle name="Summe_Abschreibung" xfId="45"/>
    <cellStyle name="Uhrzeit" xfId="46"/>
    <cellStyle name="Unit" xfId="47"/>
    <cellStyle name="Valuta (0)_spies97" xfId="48"/>
    <cellStyle name="VIH" xfId="49"/>
    <cellStyle name="Währung(0)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Berekening!$D$5" max="105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</xdr:row>
          <xdr:rowOff>0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2050363" name="ScrollBar Liste" hidden="1">
              <a:extLst>
                <a:ext uri="{63B3BB69-23CF-44E3-9099-C40C66FF867C}">
                  <a14:compatExt spid="_x0000_s2050363"/>
                </a:ext>
                <a:ext uri="{FF2B5EF4-FFF2-40B4-BE49-F238E27FC236}">
                  <a16:creationId xmlns:a16="http://schemas.microsoft.com/office/drawing/2014/main" id="{00000000-0008-0000-0000-00003B491F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01"/>
  <dimension ref="B1:G18"/>
  <sheetViews>
    <sheetView showGridLines="0" tabSelected="1" zoomScaleNormal="100" workbookViewId="0">
      <selection activeCell="D20" sqref="D20"/>
    </sheetView>
  </sheetViews>
  <sheetFormatPr defaultColWidth="10.6328125" defaultRowHeight="12.5"/>
  <cols>
    <col min="1" max="2" width="1.6328125" style="1" customWidth="1"/>
    <col min="3" max="3" width="3.6328125" style="1" customWidth="1"/>
    <col min="4" max="4" width="15.6328125" style="1" customWidth="1"/>
    <col min="5" max="5" width="2.6328125" style="1" customWidth="1"/>
    <col min="6" max="6" width="16.08984375" style="1" customWidth="1"/>
    <col min="7" max="8" width="1.6328125" style="1" customWidth="1"/>
    <col min="9" max="16384" width="10.6328125" style="1"/>
  </cols>
  <sheetData>
    <row r="1" spans="2:7" ht="5.15" customHeight="1" thickBot="1"/>
    <row r="2" spans="2:7" ht="5.15" customHeight="1">
      <c r="B2" s="10"/>
      <c r="C2" s="11"/>
      <c r="D2" s="11"/>
      <c r="E2" s="11"/>
      <c r="F2" s="11"/>
      <c r="G2" s="12"/>
    </row>
    <row r="3" spans="2:7" s="6" customFormat="1" ht="15" customHeight="1" thickBot="1">
      <c r="B3" s="7"/>
      <c r="C3" s="50" t="s">
        <v>186</v>
      </c>
      <c r="D3" s="50"/>
      <c r="E3" s="50"/>
      <c r="F3" s="50"/>
      <c r="G3" s="2"/>
    </row>
    <row r="4" spans="2:7" ht="5.15" customHeight="1">
      <c r="B4" s="8"/>
      <c r="C4" s="5"/>
      <c r="D4" s="19"/>
      <c r="E4" s="19"/>
      <c r="G4" s="2"/>
    </row>
    <row r="5" spans="2:7" ht="12.75" customHeight="1">
      <c r="B5" s="8"/>
      <c r="C5" s="38"/>
      <c r="D5" s="38"/>
      <c r="E5" s="41" t="str">
        <f>IF(Berekening!$D$5&gt;1,"▲","")</f>
        <v/>
      </c>
      <c r="F5" s="39" t="str">
        <f>Data!E5</f>
        <v>Periode</v>
      </c>
      <c r="G5" s="2"/>
    </row>
    <row r="6" spans="2:7" ht="12.75" customHeight="1">
      <c r="B6" s="8"/>
      <c r="C6" s="46">
        <f ca="1">OFFSET(Data!$C5,Berekening!$D$5,0)</f>
        <v>1</v>
      </c>
      <c r="D6" s="47" t="str">
        <f ca="1">OFFSET(Data!$C5,Berekening!$D$5,1)</f>
        <v>Achilles '29</v>
      </c>
      <c r="E6" s="56"/>
      <c r="F6" s="51" t="str">
        <f ca="1">OFFSET(Data!$C5,Berekening!$D$5,2)</f>
        <v>2013-heden</v>
      </c>
      <c r="G6" s="2"/>
    </row>
    <row r="7" spans="2:7" ht="12.75" customHeight="1">
      <c r="B7" s="8"/>
      <c r="C7" s="48">
        <f ca="1">OFFSET(Data!$C6,Berekening!$D$5,0)</f>
        <v>2</v>
      </c>
      <c r="D7" s="49" t="str">
        <f ca="1">OFFSET(Data!$C6,Berekening!$D$5,1)</f>
        <v>ADO Den Haag</v>
      </c>
      <c r="E7" s="57"/>
      <c r="F7" s="52" t="str">
        <f ca="1">OFFSET(Data!$C6,Berekening!$D$5,2)</f>
        <v>1954-heden</v>
      </c>
      <c r="G7" s="2"/>
    </row>
    <row r="8" spans="2:7" ht="12.75" customHeight="1">
      <c r="B8" s="8"/>
      <c r="C8" s="48">
        <f ca="1">OFFSET(Data!$C7,Berekening!$D$5,0)</f>
        <v>3</v>
      </c>
      <c r="D8" s="49" t="str">
        <f ca="1">OFFSET(Data!$C7,Berekening!$D$5,1)</f>
        <v>AGOVV Apeldoorn</v>
      </c>
      <c r="E8" s="57"/>
      <c r="F8" s="52" t="str">
        <f ca="1">OFFSET(Data!$C7,Berekening!$D$5,2)</f>
        <v>1954-1971 &amp; 2003-2013</v>
      </c>
      <c r="G8" s="2"/>
    </row>
    <row r="9" spans="2:7" ht="12.75" customHeight="1">
      <c r="B9" s="8"/>
      <c r="C9" s="48">
        <f ca="1">OFFSET(Data!$C8,Berekening!$D$5,0)</f>
        <v>4</v>
      </c>
      <c r="D9" s="49" t="str">
        <f ca="1">OFFSET(Data!$C8,Berekening!$D$5,1)</f>
        <v>AFC Ajax</v>
      </c>
      <c r="E9" s="57"/>
      <c r="F9" s="52" t="str">
        <f ca="1">OFFSET(Data!$C8,Berekening!$D$5,2)</f>
        <v>1954-heden</v>
      </c>
      <c r="G9" s="2"/>
    </row>
    <row r="10" spans="2:7" ht="12.75" customHeight="1">
      <c r="B10" s="8"/>
      <c r="C10" s="48">
        <f ca="1">OFFSET(Data!$C9,Berekening!$D$5,0)</f>
        <v>5</v>
      </c>
      <c r="D10" s="49" t="str">
        <f ca="1">OFFSET(Data!$C9,Berekening!$D$5,1)</f>
        <v>Alkmaar '54</v>
      </c>
      <c r="E10" s="57"/>
      <c r="F10" s="52" t="str">
        <f ca="1">OFFSET(Data!$C9,Berekening!$D$5,2)</f>
        <v>1954-1967</v>
      </c>
      <c r="G10" s="2"/>
    </row>
    <row r="11" spans="2:7" ht="12.75" customHeight="1">
      <c r="B11" s="8"/>
      <c r="C11" s="48">
        <f ca="1">OFFSET(Data!$C10,Berekening!$D$5,0)</f>
        <v>6</v>
      </c>
      <c r="D11" s="49" t="str">
        <f ca="1">OFFSET(Data!$C10,Berekening!$D$5,1)</f>
        <v>Almere City FC/FC Omniworld</v>
      </c>
      <c r="E11" s="57"/>
      <c r="F11" s="52" t="str">
        <f ca="1">OFFSET(Data!$C10,Berekening!$D$5,2)</f>
        <v>2005-heden</v>
      </c>
      <c r="G11" s="2"/>
    </row>
    <row r="12" spans="2:7" ht="12.75" customHeight="1">
      <c r="B12" s="8"/>
      <c r="C12" s="48">
        <f ca="1">OFFSET(Data!$C11,Berekening!$D$5,0)</f>
        <v>7</v>
      </c>
      <c r="D12" s="49" t="str">
        <f ca="1">OFFSET(Data!$C11,Berekening!$D$5,1)</f>
        <v>SC Amersfoort</v>
      </c>
      <c r="E12" s="57"/>
      <c r="F12" s="52" t="str">
        <f ca="1">OFFSET(Data!$C11,Berekening!$D$5,2)</f>
        <v>1973-1982</v>
      </c>
      <c r="G12" s="2"/>
    </row>
    <row r="13" spans="2:7" ht="12.75" customHeight="1">
      <c r="B13" s="8"/>
      <c r="C13" s="48">
        <f ca="1">OFFSET(Data!$C12,Berekening!$D$5,0)</f>
        <v>8</v>
      </c>
      <c r="D13" s="49" t="str">
        <f ca="1">OFFSET(Data!$C12,Berekening!$D$5,1)</f>
        <v>BVC Amsterdam</v>
      </c>
      <c r="E13" s="57"/>
      <c r="F13" s="52" t="str">
        <f ca="1">OFFSET(Data!$C12,Berekening!$D$5,2)</f>
        <v>1954-1958</v>
      </c>
      <c r="G13" s="2"/>
    </row>
    <row r="14" spans="2:7" ht="12.75" customHeight="1">
      <c r="B14" s="8"/>
      <c r="C14" s="48">
        <f ca="1">OFFSET(Data!$C13,Berekening!$D$5,0)</f>
        <v>9</v>
      </c>
      <c r="D14" s="49" t="str">
        <f ca="1">OFFSET(Data!$C13,Berekening!$D$5,1)</f>
        <v>FC Amsterdam</v>
      </c>
      <c r="E14" s="57"/>
      <c r="F14" s="52" t="str">
        <f ca="1">OFFSET(Data!$C13,Berekening!$D$5,2)</f>
        <v>1972-1982</v>
      </c>
      <c r="G14" s="2"/>
    </row>
    <row r="15" spans="2:7" ht="12.75" customHeight="1">
      <c r="B15" s="8"/>
      <c r="C15" s="53">
        <f ca="1">OFFSET(Data!$C14,Berekening!$D$5,0)</f>
        <v>10</v>
      </c>
      <c r="D15" s="54" t="str">
        <f ca="1">OFFSET(Data!$C14,Berekening!$D$5,1)</f>
        <v>AZ'67/AZ</v>
      </c>
      <c r="E15" s="58"/>
      <c r="F15" s="55" t="str">
        <f ca="1">OFFSET(Data!$C14,Berekening!$D$5,2)</f>
        <v>1967-heden</v>
      </c>
      <c r="G15" s="2"/>
    </row>
    <row r="16" spans="2:7" ht="12.75" customHeight="1">
      <c r="B16" s="8"/>
      <c r="C16" s="20"/>
      <c r="D16" s="20"/>
      <c r="E16" s="42" t="str">
        <f ca="1">IF(Berekening!$D$5&lt;Berekening!$D$6,"▼","")</f>
        <v>▼</v>
      </c>
      <c r="F16" s="20"/>
      <c r="G16" s="2"/>
    </row>
    <row r="17" spans="2:7" ht="5.15" customHeight="1">
      <c r="B17" s="9"/>
      <c r="C17" s="3"/>
      <c r="D17" s="3"/>
      <c r="E17" s="3"/>
      <c r="F17" s="3"/>
      <c r="G17" s="4"/>
    </row>
    <row r="18" spans="2:7" ht="5.15" customHeight="1"/>
  </sheetData>
  <sheetProtection autoFilter="0"/>
  <mergeCells count="1">
    <mergeCell ref="C3:F3"/>
  </mergeCells>
  <phoneticPr fontId="0" type="noConversion"/>
  <pageMargins left="0.59055118110236227" right="0.59055118110236227" top="0.59055118110236227" bottom="0.59055118110236227" header="0.19685039370078741" footer="0.19685039370078741"/>
  <pageSetup paperSize="9" orientation="landscape" cellComments="atEnd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363" r:id="rId4" name="ScrollBar Liste">
              <controlPr defaultSize="0" autoPict="0">
                <anchor moveWithCells="1">
                  <from>
                    <xdr:col>4</xdr:col>
                    <xdr:colOff>0</xdr:colOff>
                    <xdr:row>5</xdr:row>
                    <xdr:rowOff>0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2">
    <pageSetUpPr fitToPage="1"/>
  </sheetPr>
  <dimension ref="B1:F120"/>
  <sheetViews>
    <sheetView showGridLines="0" zoomScale="85" zoomScaleNormal="85" workbookViewId="0">
      <pane ySplit="5" topLeftCell="A6" activePane="bottomLeft" state="frozen"/>
      <selection pane="bottomLeft" activeCell="H34" sqref="H34"/>
    </sheetView>
  </sheetViews>
  <sheetFormatPr defaultColWidth="10.6328125" defaultRowHeight="12.5"/>
  <cols>
    <col min="1" max="2" width="1.6328125" style="21" customWidth="1"/>
    <col min="3" max="3" width="5.6328125" style="21" customWidth="1"/>
    <col min="4" max="4" width="30.6328125" style="21" customWidth="1"/>
    <col min="5" max="5" width="12.6328125" style="21" customWidth="1"/>
    <col min="6" max="7" width="1.6328125" style="21" customWidth="1"/>
    <col min="8" max="16384" width="10.6328125" style="21"/>
  </cols>
  <sheetData>
    <row r="1" spans="2:6" ht="12.75" customHeight="1" thickBot="1"/>
    <row r="2" spans="2:6" s="25" customFormat="1" ht="12.75" customHeight="1">
      <c r="B2" s="22"/>
      <c r="C2" s="23"/>
      <c r="D2" s="23"/>
      <c r="E2" s="23"/>
      <c r="F2" s="24"/>
    </row>
    <row r="3" spans="2:6" s="25" customFormat="1" ht="15" customHeight="1" thickBot="1">
      <c r="B3" s="26"/>
      <c r="C3" s="43" t="s">
        <v>0</v>
      </c>
      <c r="D3" s="43"/>
      <c r="E3" s="43"/>
      <c r="F3" s="27"/>
    </row>
    <row r="4" spans="2:6" ht="12.75" customHeight="1">
      <c r="B4" s="28"/>
      <c r="C4" s="29"/>
      <c r="D4" s="29"/>
      <c r="E4" s="29"/>
      <c r="F4" s="30"/>
    </row>
    <row r="5" spans="2:6" ht="12.75" customHeight="1">
      <c r="B5" s="28"/>
      <c r="C5" s="15" t="s">
        <v>1</v>
      </c>
      <c r="D5" s="40" t="s">
        <v>184</v>
      </c>
      <c r="E5" s="15" t="s">
        <v>185</v>
      </c>
      <c r="F5" s="30"/>
    </row>
    <row r="6" spans="2:6" ht="12.75" customHeight="1">
      <c r="B6" s="28"/>
      <c r="C6" s="16">
        <v>1</v>
      </c>
      <c r="D6" s="13" t="s">
        <v>2</v>
      </c>
      <c r="E6" s="31" t="s">
        <v>3</v>
      </c>
      <c r="F6" s="30"/>
    </row>
    <row r="7" spans="2:6" ht="12.75" customHeight="1">
      <c r="B7" s="28"/>
      <c r="C7" s="17">
        <f>C6+1</f>
        <v>2</v>
      </c>
      <c r="D7" s="14" t="s">
        <v>4</v>
      </c>
      <c r="E7" s="32" t="s">
        <v>5</v>
      </c>
      <c r="F7" s="30"/>
    </row>
    <row r="8" spans="2:6" ht="12.75" customHeight="1">
      <c r="B8" s="28"/>
      <c r="C8" s="17">
        <f t="shared" ref="C8:C71" si="0">C7+1</f>
        <v>3</v>
      </c>
      <c r="D8" s="14" t="s">
        <v>6</v>
      </c>
      <c r="E8" s="32" t="s">
        <v>7</v>
      </c>
      <c r="F8" s="30"/>
    </row>
    <row r="9" spans="2:6" ht="12.75" customHeight="1">
      <c r="B9" s="28"/>
      <c r="C9" s="17">
        <f t="shared" si="0"/>
        <v>4</v>
      </c>
      <c r="D9" s="14" t="s">
        <v>8</v>
      </c>
      <c r="E9" s="32" t="s">
        <v>5</v>
      </c>
      <c r="F9" s="30"/>
    </row>
    <row r="10" spans="2:6" ht="12.75" customHeight="1">
      <c r="B10" s="28"/>
      <c r="C10" s="17">
        <f t="shared" si="0"/>
        <v>5</v>
      </c>
      <c r="D10" s="14" t="s">
        <v>9</v>
      </c>
      <c r="E10" s="32" t="s">
        <v>10</v>
      </c>
      <c r="F10" s="30"/>
    </row>
    <row r="11" spans="2:6" ht="12.75" customHeight="1">
      <c r="B11" s="28"/>
      <c r="C11" s="17">
        <f t="shared" si="0"/>
        <v>6</v>
      </c>
      <c r="D11" s="14" t="s">
        <v>11</v>
      </c>
      <c r="E11" s="32" t="s">
        <v>12</v>
      </c>
      <c r="F11" s="30"/>
    </row>
    <row r="12" spans="2:6" ht="12.75" customHeight="1">
      <c r="B12" s="28"/>
      <c r="C12" s="17">
        <f t="shared" si="0"/>
        <v>7</v>
      </c>
      <c r="D12" s="14" t="s">
        <v>13</v>
      </c>
      <c r="E12" s="32" t="s">
        <v>14</v>
      </c>
      <c r="F12" s="30"/>
    </row>
    <row r="13" spans="2:6" ht="12.75" customHeight="1">
      <c r="B13" s="28"/>
      <c r="C13" s="17">
        <f t="shared" si="0"/>
        <v>8</v>
      </c>
      <c r="D13" s="14" t="s">
        <v>15</v>
      </c>
      <c r="E13" s="32" t="s">
        <v>16</v>
      </c>
      <c r="F13" s="30"/>
    </row>
    <row r="14" spans="2:6" ht="12.75" customHeight="1">
      <c r="B14" s="28"/>
      <c r="C14" s="17">
        <f t="shared" si="0"/>
        <v>9</v>
      </c>
      <c r="D14" s="14" t="s">
        <v>17</v>
      </c>
      <c r="E14" s="32" t="s">
        <v>18</v>
      </c>
      <c r="F14" s="30"/>
    </row>
    <row r="15" spans="2:6" ht="12.75" customHeight="1">
      <c r="B15" s="28"/>
      <c r="C15" s="17">
        <f t="shared" si="0"/>
        <v>10</v>
      </c>
      <c r="D15" s="14" t="s">
        <v>19</v>
      </c>
      <c r="E15" s="32" t="s">
        <v>20</v>
      </c>
      <c r="F15" s="30"/>
    </row>
    <row r="16" spans="2:6" ht="12.75" customHeight="1">
      <c r="B16" s="28"/>
      <c r="C16" s="17">
        <f t="shared" si="0"/>
        <v>11</v>
      </c>
      <c r="D16" s="14" t="s">
        <v>21</v>
      </c>
      <c r="E16" s="32" t="s">
        <v>22</v>
      </c>
      <c r="F16" s="30"/>
    </row>
    <row r="17" spans="2:6" ht="12.75" customHeight="1">
      <c r="B17" s="28"/>
      <c r="C17" s="17">
        <f t="shared" si="0"/>
        <v>12</v>
      </c>
      <c r="D17" s="14" t="s">
        <v>23</v>
      </c>
      <c r="E17" s="32" t="s">
        <v>24</v>
      </c>
      <c r="F17" s="30"/>
    </row>
    <row r="18" spans="2:6" ht="12.75" customHeight="1">
      <c r="B18" s="28"/>
      <c r="C18" s="17">
        <f t="shared" si="0"/>
        <v>13</v>
      </c>
      <c r="D18" s="14" t="s">
        <v>25</v>
      </c>
      <c r="E18" s="32" t="s">
        <v>26</v>
      </c>
      <c r="F18" s="30"/>
    </row>
    <row r="19" spans="2:6" ht="12.75" customHeight="1">
      <c r="B19" s="28"/>
      <c r="C19" s="17">
        <f t="shared" si="0"/>
        <v>14</v>
      </c>
      <c r="D19" s="14" t="s">
        <v>27</v>
      </c>
      <c r="E19" s="32" t="s">
        <v>28</v>
      </c>
      <c r="F19" s="30"/>
    </row>
    <row r="20" spans="2:6" ht="12.75" customHeight="1">
      <c r="B20" s="28"/>
      <c r="C20" s="17">
        <f t="shared" si="0"/>
        <v>15</v>
      </c>
      <c r="D20" s="14" t="s">
        <v>29</v>
      </c>
      <c r="E20" s="32" t="s">
        <v>10</v>
      </c>
      <c r="F20" s="30"/>
    </row>
    <row r="21" spans="2:6" ht="12.75" customHeight="1">
      <c r="B21" s="28"/>
      <c r="C21" s="17">
        <f t="shared" si="0"/>
        <v>16</v>
      </c>
      <c r="D21" s="14" t="s">
        <v>30</v>
      </c>
      <c r="E21" s="32" t="s">
        <v>31</v>
      </c>
      <c r="F21" s="30"/>
    </row>
    <row r="22" spans="2:6" ht="12.75" customHeight="1">
      <c r="B22" s="28"/>
      <c r="C22" s="17">
        <f t="shared" si="0"/>
        <v>17</v>
      </c>
      <c r="D22" s="14" t="s">
        <v>32</v>
      </c>
      <c r="E22" s="32" t="s">
        <v>20</v>
      </c>
      <c r="F22" s="30"/>
    </row>
    <row r="23" spans="2:6" ht="12.75" customHeight="1">
      <c r="B23" s="28"/>
      <c r="C23" s="17">
        <f t="shared" si="0"/>
        <v>18</v>
      </c>
      <c r="D23" s="14" t="s">
        <v>33</v>
      </c>
      <c r="E23" s="32" t="s">
        <v>34</v>
      </c>
      <c r="F23" s="30"/>
    </row>
    <row r="24" spans="2:6" ht="12.75" customHeight="1">
      <c r="B24" s="28"/>
      <c r="C24" s="17">
        <f t="shared" si="0"/>
        <v>19</v>
      </c>
      <c r="D24" s="14" t="s">
        <v>35</v>
      </c>
      <c r="E24" s="32" t="s">
        <v>26</v>
      </c>
      <c r="F24" s="30"/>
    </row>
    <row r="25" spans="2:6" ht="12.75" customHeight="1">
      <c r="B25" s="28"/>
      <c r="C25" s="17">
        <f t="shared" si="0"/>
        <v>20</v>
      </c>
      <c r="D25" s="14" t="s">
        <v>36</v>
      </c>
      <c r="E25" s="32" t="s">
        <v>10</v>
      </c>
      <c r="F25" s="30"/>
    </row>
    <row r="26" spans="2:6" ht="12.75" customHeight="1">
      <c r="B26" s="28"/>
      <c r="C26" s="17">
        <f t="shared" si="0"/>
        <v>21</v>
      </c>
      <c r="D26" s="14" t="s">
        <v>37</v>
      </c>
      <c r="E26" s="32" t="s">
        <v>38</v>
      </c>
      <c r="F26" s="30"/>
    </row>
    <row r="27" spans="2:6" ht="12.75" customHeight="1">
      <c r="B27" s="28"/>
      <c r="C27" s="17">
        <f t="shared" si="0"/>
        <v>22</v>
      </c>
      <c r="D27" s="14" t="s">
        <v>39</v>
      </c>
      <c r="E27" s="32" t="s">
        <v>26</v>
      </c>
      <c r="F27" s="30"/>
    </row>
    <row r="28" spans="2:6" ht="12.75" customHeight="1">
      <c r="B28" s="28"/>
      <c r="C28" s="17">
        <f t="shared" si="0"/>
        <v>23</v>
      </c>
      <c r="D28" s="14" t="s">
        <v>40</v>
      </c>
      <c r="E28" s="32" t="s">
        <v>41</v>
      </c>
      <c r="F28" s="30"/>
    </row>
    <row r="29" spans="2:6" ht="12.75" customHeight="1">
      <c r="B29" s="28"/>
      <c r="C29" s="17">
        <f t="shared" si="0"/>
        <v>24</v>
      </c>
      <c r="D29" s="14" t="s">
        <v>42</v>
      </c>
      <c r="E29" s="32" t="s">
        <v>43</v>
      </c>
      <c r="F29" s="30"/>
    </row>
    <row r="30" spans="2:6" ht="12.75" customHeight="1">
      <c r="B30" s="28"/>
      <c r="C30" s="17">
        <f t="shared" si="0"/>
        <v>25</v>
      </c>
      <c r="D30" s="14" t="s">
        <v>44</v>
      </c>
      <c r="E30" s="32" t="s">
        <v>45</v>
      </c>
      <c r="F30" s="30"/>
    </row>
    <row r="31" spans="2:6" ht="12.75" customHeight="1">
      <c r="B31" s="28"/>
      <c r="C31" s="17">
        <f t="shared" si="0"/>
        <v>26</v>
      </c>
      <c r="D31" s="14" t="s">
        <v>46</v>
      </c>
      <c r="E31" s="32" t="s">
        <v>47</v>
      </c>
      <c r="F31" s="30"/>
    </row>
    <row r="32" spans="2:6" ht="12.75" customHeight="1">
      <c r="B32" s="28"/>
      <c r="C32" s="17">
        <f t="shared" si="0"/>
        <v>27</v>
      </c>
      <c r="D32" s="14" t="s">
        <v>48</v>
      </c>
      <c r="E32" s="32" t="s">
        <v>49</v>
      </c>
      <c r="F32" s="30"/>
    </row>
    <row r="33" spans="2:6" ht="12.75" customHeight="1">
      <c r="B33" s="28"/>
      <c r="C33" s="17">
        <f t="shared" si="0"/>
        <v>28</v>
      </c>
      <c r="D33" s="14" t="s">
        <v>50</v>
      </c>
      <c r="E33" s="32" t="s">
        <v>51</v>
      </c>
      <c r="F33" s="30"/>
    </row>
    <row r="34" spans="2:6" ht="12.75" customHeight="1">
      <c r="B34" s="28"/>
      <c r="C34" s="17">
        <f t="shared" si="0"/>
        <v>29</v>
      </c>
      <c r="D34" s="14" t="s">
        <v>52</v>
      </c>
      <c r="E34" s="32" t="s">
        <v>41</v>
      </c>
      <c r="F34" s="30"/>
    </row>
    <row r="35" spans="2:6" ht="12.75" customHeight="1">
      <c r="B35" s="28"/>
      <c r="C35" s="17">
        <f t="shared" si="0"/>
        <v>30</v>
      </c>
      <c r="D35" s="14" t="s">
        <v>53</v>
      </c>
      <c r="E35" s="32" t="s">
        <v>16</v>
      </c>
      <c r="F35" s="30"/>
    </row>
    <row r="36" spans="2:6" ht="12.75" customHeight="1">
      <c r="B36" s="28"/>
      <c r="C36" s="17">
        <f t="shared" si="0"/>
        <v>31</v>
      </c>
      <c r="D36" s="14" t="s">
        <v>54</v>
      </c>
      <c r="E36" s="32" t="s">
        <v>55</v>
      </c>
      <c r="F36" s="30"/>
    </row>
    <row r="37" spans="2:6" ht="12.75" customHeight="1">
      <c r="B37" s="28"/>
      <c r="C37" s="17">
        <f t="shared" si="0"/>
        <v>32</v>
      </c>
      <c r="D37" s="14" t="s">
        <v>56</v>
      </c>
      <c r="E37" s="32" t="s">
        <v>57</v>
      </c>
      <c r="F37" s="30"/>
    </row>
    <row r="38" spans="2:6" ht="12.75" customHeight="1">
      <c r="B38" s="28"/>
      <c r="C38" s="17">
        <f t="shared" si="0"/>
        <v>33</v>
      </c>
      <c r="D38" s="14" t="s">
        <v>58</v>
      </c>
      <c r="E38" s="32" t="s">
        <v>57</v>
      </c>
      <c r="F38" s="30"/>
    </row>
    <row r="39" spans="2:6" ht="12.75" customHeight="1">
      <c r="B39" s="28"/>
      <c r="C39" s="17">
        <f t="shared" si="0"/>
        <v>34</v>
      </c>
      <c r="D39" s="14" t="s">
        <v>59</v>
      </c>
      <c r="E39" s="32" t="s">
        <v>5</v>
      </c>
      <c r="F39" s="30"/>
    </row>
    <row r="40" spans="2:6" ht="12.75" customHeight="1">
      <c r="B40" s="28"/>
      <c r="C40" s="17">
        <f t="shared" si="0"/>
        <v>35</v>
      </c>
      <c r="D40" s="14" t="s">
        <v>60</v>
      </c>
      <c r="E40" s="32" t="s">
        <v>5</v>
      </c>
      <c r="F40" s="30"/>
    </row>
    <row r="41" spans="2:6" ht="12.75" customHeight="1">
      <c r="B41" s="28"/>
      <c r="C41" s="17">
        <f t="shared" si="0"/>
        <v>36</v>
      </c>
      <c r="D41" s="14" t="s">
        <v>61</v>
      </c>
      <c r="E41" s="32" t="s">
        <v>62</v>
      </c>
      <c r="F41" s="30"/>
    </row>
    <row r="42" spans="2:6" ht="12.75" customHeight="1">
      <c r="B42" s="28"/>
      <c r="C42" s="17">
        <f t="shared" si="0"/>
        <v>37</v>
      </c>
      <c r="D42" s="14" t="s">
        <v>63</v>
      </c>
      <c r="E42" s="32" t="s">
        <v>64</v>
      </c>
      <c r="F42" s="30"/>
    </row>
    <row r="43" spans="2:6" ht="12.75" customHeight="1">
      <c r="B43" s="28"/>
      <c r="C43" s="17">
        <f t="shared" si="0"/>
        <v>38</v>
      </c>
      <c r="D43" s="14" t="s">
        <v>65</v>
      </c>
      <c r="E43" s="32" t="s">
        <v>66</v>
      </c>
      <c r="F43" s="30"/>
    </row>
    <row r="44" spans="2:6" ht="12.75" customHeight="1">
      <c r="B44" s="28"/>
      <c r="C44" s="17">
        <f t="shared" si="0"/>
        <v>39</v>
      </c>
      <c r="D44" s="14" t="s">
        <v>67</v>
      </c>
      <c r="E44" s="32" t="s">
        <v>28</v>
      </c>
      <c r="F44" s="30"/>
    </row>
    <row r="45" spans="2:6" ht="12.75" customHeight="1">
      <c r="B45" s="28"/>
      <c r="C45" s="17">
        <f t="shared" si="0"/>
        <v>40</v>
      </c>
      <c r="D45" s="14" t="s">
        <v>68</v>
      </c>
      <c r="E45" s="32" t="s">
        <v>34</v>
      </c>
      <c r="F45" s="30"/>
    </row>
    <row r="46" spans="2:6" ht="12.75" customHeight="1">
      <c r="B46" s="28"/>
      <c r="C46" s="17">
        <f t="shared" si="0"/>
        <v>41</v>
      </c>
      <c r="D46" s="14" t="s">
        <v>69</v>
      </c>
      <c r="E46" s="32" t="s">
        <v>70</v>
      </c>
      <c r="F46" s="30"/>
    </row>
    <row r="47" spans="2:6" ht="12.75" customHeight="1">
      <c r="B47" s="28"/>
      <c r="C47" s="17">
        <f t="shared" si="0"/>
        <v>42</v>
      </c>
      <c r="D47" s="14" t="s">
        <v>71</v>
      </c>
      <c r="E47" s="32" t="s">
        <v>57</v>
      </c>
      <c r="F47" s="30"/>
    </row>
    <row r="48" spans="2:6" ht="12.75" customHeight="1">
      <c r="B48" s="28"/>
      <c r="C48" s="17">
        <f t="shared" si="0"/>
        <v>43</v>
      </c>
      <c r="D48" s="14" t="s">
        <v>72</v>
      </c>
      <c r="E48" s="32" t="s">
        <v>73</v>
      </c>
      <c r="F48" s="30"/>
    </row>
    <row r="49" spans="2:6" ht="12.75" customHeight="1">
      <c r="B49" s="28"/>
      <c r="C49" s="17">
        <f t="shared" si="0"/>
        <v>44</v>
      </c>
      <c r="D49" s="14" t="s">
        <v>74</v>
      </c>
      <c r="E49" s="32" t="s">
        <v>5</v>
      </c>
      <c r="F49" s="30"/>
    </row>
    <row r="50" spans="2:6" ht="12.75" customHeight="1">
      <c r="B50" s="28"/>
      <c r="C50" s="17">
        <f t="shared" si="0"/>
        <v>45</v>
      </c>
      <c r="D50" s="14" t="s">
        <v>75</v>
      </c>
      <c r="E50" s="32" t="s">
        <v>70</v>
      </c>
      <c r="F50" s="30"/>
    </row>
    <row r="51" spans="2:6" ht="12.75" customHeight="1">
      <c r="B51" s="28"/>
      <c r="C51" s="17">
        <f t="shared" si="0"/>
        <v>46</v>
      </c>
      <c r="D51" s="14" t="s">
        <v>76</v>
      </c>
      <c r="E51" s="32" t="s">
        <v>34</v>
      </c>
      <c r="F51" s="30"/>
    </row>
    <row r="52" spans="2:6" ht="12.75" customHeight="1">
      <c r="B52" s="28"/>
      <c r="C52" s="17">
        <f t="shared" si="0"/>
        <v>47</v>
      </c>
      <c r="D52" s="14" t="s">
        <v>77</v>
      </c>
      <c r="E52" s="32" t="s">
        <v>78</v>
      </c>
      <c r="F52" s="30"/>
    </row>
    <row r="53" spans="2:6" ht="12.75" customHeight="1">
      <c r="B53" s="28"/>
      <c r="C53" s="17">
        <f t="shared" si="0"/>
        <v>48</v>
      </c>
      <c r="D53" s="14" t="s">
        <v>79</v>
      </c>
      <c r="E53" s="32" t="s">
        <v>5</v>
      </c>
      <c r="F53" s="30"/>
    </row>
    <row r="54" spans="2:6" ht="12.75" customHeight="1">
      <c r="B54" s="28"/>
      <c r="C54" s="17">
        <f t="shared" si="0"/>
        <v>49</v>
      </c>
      <c r="D54" s="14" t="s">
        <v>80</v>
      </c>
      <c r="E54" s="32" t="s">
        <v>81</v>
      </c>
      <c r="F54" s="30"/>
    </row>
    <row r="55" spans="2:6" ht="12.75" customHeight="1">
      <c r="B55" s="28"/>
      <c r="C55" s="17">
        <f t="shared" si="0"/>
        <v>50</v>
      </c>
      <c r="D55" s="14" t="s">
        <v>82</v>
      </c>
      <c r="E55" s="32" t="s">
        <v>83</v>
      </c>
      <c r="F55" s="30"/>
    </row>
    <row r="56" spans="2:6" ht="12.75" customHeight="1">
      <c r="B56" s="28"/>
      <c r="C56" s="17">
        <f t="shared" si="0"/>
        <v>51</v>
      </c>
      <c r="D56" s="14" t="s">
        <v>84</v>
      </c>
      <c r="E56" s="32" t="s">
        <v>20</v>
      </c>
      <c r="F56" s="30"/>
    </row>
    <row r="57" spans="2:6" ht="12.75" customHeight="1">
      <c r="B57" s="28"/>
      <c r="C57" s="17">
        <f t="shared" si="0"/>
        <v>52</v>
      </c>
      <c r="D57" s="14" t="s">
        <v>85</v>
      </c>
      <c r="E57" s="32" t="s">
        <v>5</v>
      </c>
      <c r="F57" s="30"/>
    </row>
    <row r="58" spans="2:6" ht="12.75" customHeight="1">
      <c r="B58" s="28"/>
      <c r="C58" s="17">
        <f t="shared" si="0"/>
        <v>53</v>
      </c>
      <c r="D58" s="14" t="s">
        <v>86</v>
      </c>
      <c r="E58" s="32" t="s">
        <v>34</v>
      </c>
      <c r="F58" s="30"/>
    </row>
    <row r="59" spans="2:6" ht="12.75" customHeight="1">
      <c r="B59" s="28"/>
      <c r="C59" s="17">
        <f t="shared" si="0"/>
        <v>54</v>
      </c>
      <c r="D59" s="14" t="s">
        <v>87</v>
      </c>
      <c r="E59" s="32" t="s">
        <v>88</v>
      </c>
      <c r="F59" s="30"/>
    </row>
    <row r="60" spans="2:6" ht="12.75" customHeight="1">
      <c r="B60" s="28"/>
      <c r="C60" s="17">
        <f t="shared" si="0"/>
        <v>55</v>
      </c>
      <c r="D60" s="14" t="s">
        <v>89</v>
      </c>
      <c r="E60" s="32" t="s">
        <v>90</v>
      </c>
      <c r="F60" s="30"/>
    </row>
    <row r="61" spans="2:6" ht="12.75" customHeight="1">
      <c r="B61" s="28"/>
      <c r="C61" s="17">
        <f t="shared" si="0"/>
        <v>56</v>
      </c>
      <c r="D61" s="14" t="s">
        <v>91</v>
      </c>
      <c r="E61" s="32" t="s">
        <v>92</v>
      </c>
      <c r="F61" s="30"/>
    </row>
    <row r="62" spans="2:6" ht="12.75" customHeight="1">
      <c r="B62" s="28"/>
      <c r="C62" s="17">
        <f t="shared" si="0"/>
        <v>57</v>
      </c>
      <c r="D62" s="14" t="s">
        <v>93</v>
      </c>
      <c r="E62" s="32" t="s">
        <v>94</v>
      </c>
      <c r="F62" s="30"/>
    </row>
    <row r="63" spans="2:6" ht="12.75" customHeight="1">
      <c r="B63" s="28"/>
      <c r="C63" s="17">
        <f t="shared" si="0"/>
        <v>58</v>
      </c>
      <c r="D63" s="14" t="s">
        <v>95</v>
      </c>
      <c r="E63" s="32" t="s">
        <v>96</v>
      </c>
      <c r="F63" s="30"/>
    </row>
    <row r="64" spans="2:6" ht="12.75" customHeight="1">
      <c r="B64" s="28"/>
      <c r="C64" s="17">
        <f t="shared" si="0"/>
        <v>59</v>
      </c>
      <c r="D64" s="14" t="s">
        <v>97</v>
      </c>
      <c r="E64" s="32" t="s">
        <v>34</v>
      </c>
      <c r="F64" s="30"/>
    </row>
    <row r="65" spans="2:6" ht="12.75" customHeight="1">
      <c r="B65" s="28"/>
      <c r="C65" s="17">
        <f t="shared" si="0"/>
        <v>60</v>
      </c>
      <c r="D65" s="14" t="s">
        <v>98</v>
      </c>
      <c r="E65" s="32" t="s">
        <v>99</v>
      </c>
      <c r="F65" s="30"/>
    </row>
    <row r="66" spans="2:6" ht="12.75" customHeight="1">
      <c r="B66" s="28"/>
      <c r="C66" s="17">
        <f t="shared" si="0"/>
        <v>61</v>
      </c>
      <c r="D66" s="14" t="s">
        <v>100</v>
      </c>
      <c r="E66" s="32" t="s">
        <v>5</v>
      </c>
      <c r="F66" s="30"/>
    </row>
    <row r="67" spans="2:6" ht="12.75" customHeight="1">
      <c r="B67" s="28"/>
      <c r="C67" s="17">
        <f t="shared" si="0"/>
        <v>62</v>
      </c>
      <c r="D67" s="14" t="s">
        <v>101</v>
      </c>
      <c r="E67" s="32" t="s">
        <v>5</v>
      </c>
      <c r="F67" s="30"/>
    </row>
    <row r="68" spans="2:6" ht="12.75" customHeight="1">
      <c r="B68" s="28"/>
      <c r="C68" s="17">
        <f t="shared" si="0"/>
        <v>63</v>
      </c>
      <c r="D68" s="14" t="s">
        <v>102</v>
      </c>
      <c r="E68" s="32" t="s">
        <v>5</v>
      </c>
      <c r="F68" s="30"/>
    </row>
    <row r="69" spans="2:6" ht="12.75" customHeight="1">
      <c r="B69" s="28"/>
      <c r="C69" s="17">
        <f t="shared" si="0"/>
        <v>64</v>
      </c>
      <c r="D69" s="14" t="s">
        <v>103</v>
      </c>
      <c r="E69" s="32" t="s">
        <v>104</v>
      </c>
      <c r="F69" s="30"/>
    </row>
    <row r="70" spans="2:6" ht="12.75" customHeight="1">
      <c r="B70" s="28"/>
      <c r="C70" s="17">
        <f t="shared" si="0"/>
        <v>65</v>
      </c>
      <c r="D70" s="14" t="s">
        <v>105</v>
      </c>
      <c r="E70" s="32" t="s">
        <v>106</v>
      </c>
      <c r="F70" s="30"/>
    </row>
    <row r="71" spans="2:6" ht="12.75" customHeight="1">
      <c r="B71" s="28"/>
      <c r="C71" s="17">
        <f t="shared" si="0"/>
        <v>66</v>
      </c>
      <c r="D71" s="14" t="s">
        <v>107</v>
      </c>
      <c r="E71" s="32" t="s">
        <v>108</v>
      </c>
      <c r="F71" s="30"/>
    </row>
    <row r="72" spans="2:6" ht="12.75" customHeight="1">
      <c r="B72" s="28"/>
      <c r="C72" s="17">
        <f t="shared" ref="C72:C119" si="1">C71+1</f>
        <v>67</v>
      </c>
      <c r="D72" s="14" t="s">
        <v>109</v>
      </c>
      <c r="E72" s="32" t="s">
        <v>110</v>
      </c>
      <c r="F72" s="30"/>
    </row>
    <row r="73" spans="2:6" ht="12.75" customHeight="1">
      <c r="B73" s="28"/>
      <c r="C73" s="17">
        <f t="shared" si="1"/>
        <v>68</v>
      </c>
      <c r="D73" s="14" t="s">
        <v>111</v>
      </c>
      <c r="E73" s="32" t="s">
        <v>112</v>
      </c>
      <c r="F73" s="30"/>
    </row>
    <row r="74" spans="2:6" ht="12.75" customHeight="1">
      <c r="B74" s="28"/>
      <c r="C74" s="17">
        <f t="shared" si="1"/>
        <v>69</v>
      </c>
      <c r="D74" s="14" t="s">
        <v>113</v>
      </c>
      <c r="E74" s="32" t="s">
        <v>51</v>
      </c>
      <c r="F74" s="30"/>
    </row>
    <row r="75" spans="2:6" ht="12.75" customHeight="1">
      <c r="B75" s="28"/>
      <c r="C75" s="17">
        <f t="shared" si="1"/>
        <v>70</v>
      </c>
      <c r="D75" s="14" t="s">
        <v>114</v>
      </c>
      <c r="E75" s="32" t="s">
        <v>5</v>
      </c>
      <c r="F75" s="30"/>
    </row>
    <row r="76" spans="2:6" ht="12.75" customHeight="1">
      <c r="B76" s="28"/>
      <c r="C76" s="17">
        <f t="shared" si="1"/>
        <v>71</v>
      </c>
      <c r="D76" s="14" t="s">
        <v>115</v>
      </c>
      <c r="E76" s="32" t="s">
        <v>116</v>
      </c>
      <c r="F76" s="30"/>
    </row>
    <row r="77" spans="2:6" ht="12.75" customHeight="1">
      <c r="B77" s="28"/>
      <c r="C77" s="17">
        <f t="shared" si="1"/>
        <v>72</v>
      </c>
      <c r="D77" s="14" t="s">
        <v>117</v>
      </c>
      <c r="E77" s="32" t="s">
        <v>47</v>
      </c>
      <c r="F77" s="30"/>
    </row>
    <row r="78" spans="2:6" ht="12.75" customHeight="1">
      <c r="B78" s="28"/>
      <c r="C78" s="17">
        <f t="shared" si="1"/>
        <v>73</v>
      </c>
      <c r="D78" s="14" t="s">
        <v>118</v>
      </c>
      <c r="E78" s="32" t="s">
        <v>119</v>
      </c>
      <c r="F78" s="30"/>
    </row>
    <row r="79" spans="2:6" ht="12.75" customHeight="1">
      <c r="B79" s="28"/>
      <c r="C79" s="17">
        <f t="shared" si="1"/>
        <v>74</v>
      </c>
      <c r="D79" s="14" t="s">
        <v>120</v>
      </c>
      <c r="E79" s="32" t="s">
        <v>34</v>
      </c>
      <c r="F79" s="30"/>
    </row>
    <row r="80" spans="2:6" ht="12.75" customHeight="1">
      <c r="B80" s="28"/>
      <c r="C80" s="17">
        <f t="shared" si="1"/>
        <v>75</v>
      </c>
      <c r="D80" s="14" t="s">
        <v>121</v>
      </c>
      <c r="E80" s="32" t="s">
        <v>108</v>
      </c>
      <c r="F80" s="30"/>
    </row>
    <row r="81" spans="2:6" ht="12.75" customHeight="1">
      <c r="B81" s="28"/>
      <c r="C81" s="17">
        <f t="shared" si="1"/>
        <v>76</v>
      </c>
      <c r="D81" s="14" t="s">
        <v>122</v>
      </c>
      <c r="E81" s="32" t="s">
        <v>104</v>
      </c>
      <c r="F81" s="30"/>
    </row>
    <row r="82" spans="2:6" ht="12.75" customHeight="1">
      <c r="B82" s="28"/>
      <c r="C82" s="17">
        <f t="shared" si="1"/>
        <v>77</v>
      </c>
      <c r="D82" s="14" t="s">
        <v>123</v>
      </c>
      <c r="E82" s="32" t="s">
        <v>124</v>
      </c>
      <c r="F82" s="30"/>
    </row>
    <row r="83" spans="2:6" ht="12.75" customHeight="1">
      <c r="B83" s="28"/>
      <c r="C83" s="17">
        <f t="shared" si="1"/>
        <v>78</v>
      </c>
      <c r="D83" s="14" t="s">
        <v>125</v>
      </c>
      <c r="E83" s="32" t="s">
        <v>126</v>
      </c>
      <c r="F83" s="30"/>
    </row>
    <row r="84" spans="2:6" ht="12.75" customHeight="1">
      <c r="B84" s="28"/>
      <c r="C84" s="17">
        <f t="shared" si="1"/>
        <v>79</v>
      </c>
      <c r="D84" s="14" t="s">
        <v>127</v>
      </c>
      <c r="E84" s="32" t="s">
        <v>47</v>
      </c>
      <c r="F84" s="30"/>
    </row>
    <row r="85" spans="2:6" ht="12.75" customHeight="1">
      <c r="B85" s="28"/>
      <c r="C85" s="17">
        <f t="shared" si="1"/>
        <v>80</v>
      </c>
      <c r="D85" s="14" t="s">
        <v>128</v>
      </c>
      <c r="E85" s="32" t="s">
        <v>28</v>
      </c>
      <c r="F85" s="30"/>
    </row>
    <row r="86" spans="2:6" ht="12.75" customHeight="1">
      <c r="B86" s="28"/>
      <c r="C86" s="17">
        <f t="shared" si="1"/>
        <v>81</v>
      </c>
      <c r="D86" s="14" t="s">
        <v>129</v>
      </c>
      <c r="E86" s="32" t="s">
        <v>94</v>
      </c>
      <c r="F86" s="30"/>
    </row>
    <row r="87" spans="2:6" ht="12.75" customHeight="1">
      <c r="B87" s="28"/>
      <c r="C87" s="17">
        <f t="shared" si="1"/>
        <v>82</v>
      </c>
      <c r="D87" s="14" t="s">
        <v>130</v>
      </c>
      <c r="E87" s="32" t="s">
        <v>131</v>
      </c>
      <c r="F87" s="30"/>
    </row>
    <row r="88" spans="2:6" ht="12.75" customHeight="1">
      <c r="B88" s="28"/>
      <c r="C88" s="17">
        <f t="shared" si="1"/>
        <v>83</v>
      </c>
      <c r="D88" s="14" t="s">
        <v>132</v>
      </c>
      <c r="E88" s="32" t="s">
        <v>5</v>
      </c>
      <c r="F88" s="30"/>
    </row>
    <row r="89" spans="2:6" ht="12.75" customHeight="1">
      <c r="B89" s="28"/>
      <c r="C89" s="17">
        <f t="shared" si="1"/>
        <v>84</v>
      </c>
      <c r="D89" s="14" t="s">
        <v>133</v>
      </c>
      <c r="E89" s="32" t="s">
        <v>134</v>
      </c>
      <c r="F89" s="30"/>
    </row>
    <row r="90" spans="2:6" ht="12.75" customHeight="1">
      <c r="B90" s="28"/>
      <c r="C90" s="17">
        <f t="shared" si="1"/>
        <v>85</v>
      </c>
      <c r="D90" s="14" t="s">
        <v>135</v>
      </c>
      <c r="E90" s="32" t="s">
        <v>136</v>
      </c>
      <c r="F90" s="30"/>
    </row>
    <row r="91" spans="2:6" ht="12.75" customHeight="1">
      <c r="B91" s="28"/>
      <c r="C91" s="17">
        <f t="shared" si="1"/>
        <v>86</v>
      </c>
      <c r="D91" s="14" t="s">
        <v>137</v>
      </c>
      <c r="E91" s="32" t="s">
        <v>138</v>
      </c>
      <c r="F91" s="30"/>
    </row>
    <row r="92" spans="2:6" ht="12.75" customHeight="1">
      <c r="B92" s="28"/>
      <c r="C92" s="17">
        <f t="shared" si="1"/>
        <v>87</v>
      </c>
      <c r="D92" s="14" t="s">
        <v>139</v>
      </c>
      <c r="E92" s="32" t="s">
        <v>83</v>
      </c>
      <c r="F92" s="30"/>
    </row>
    <row r="93" spans="2:6" ht="12.75" customHeight="1">
      <c r="B93" s="28"/>
      <c r="C93" s="17">
        <f t="shared" si="1"/>
        <v>88</v>
      </c>
      <c r="D93" s="14" t="s">
        <v>140</v>
      </c>
      <c r="E93" s="32" t="s">
        <v>141</v>
      </c>
      <c r="F93" s="30"/>
    </row>
    <row r="94" spans="2:6" ht="12.75" customHeight="1">
      <c r="B94" s="28"/>
      <c r="C94" s="17">
        <f t="shared" si="1"/>
        <v>89</v>
      </c>
      <c r="D94" s="14" t="s">
        <v>142</v>
      </c>
      <c r="E94" s="32" t="s">
        <v>28</v>
      </c>
      <c r="F94" s="30"/>
    </row>
    <row r="95" spans="2:6" ht="12.75" customHeight="1">
      <c r="B95" s="28"/>
      <c r="C95" s="17">
        <f t="shared" si="1"/>
        <v>90</v>
      </c>
      <c r="D95" s="14" t="s">
        <v>143</v>
      </c>
      <c r="E95" s="32" t="s">
        <v>144</v>
      </c>
      <c r="F95" s="30"/>
    </row>
    <row r="96" spans="2:6" ht="12.75" customHeight="1">
      <c r="B96" s="28"/>
      <c r="C96" s="17">
        <f t="shared" si="1"/>
        <v>91</v>
      </c>
      <c r="D96" s="14" t="s">
        <v>145</v>
      </c>
      <c r="E96" s="32" t="s">
        <v>47</v>
      </c>
      <c r="F96" s="30"/>
    </row>
    <row r="97" spans="2:6" ht="12.75" customHeight="1">
      <c r="B97" s="28"/>
      <c r="C97" s="17">
        <f t="shared" si="1"/>
        <v>92</v>
      </c>
      <c r="D97" s="14" t="s">
        <v>146</v>
      </c>
      <c r="E97" s="32" t="s">
        <v>147</v>
      </c>
      <c r="F97" s="30"/>
    </row>
    <row r="98" spans="2:6" ht="12.75" customHeight="1">
      <c r="B98" s="28"/>
      <c r="C98" s="17">
        <f t="shared" si="1"/>
        <v>93</v>
      </c>
      <c r="D98" s="14" t="s">
        <v>148</v>
      </c>
      <c r="E98" s="32" t="s">
        <v>149</v>
      </c>
      <c r="F98" s="30"/>
    </row>
    <row r="99" spans="2:6" ht="12.75" customHeight="1">
      <c r="B99" s="28"/>
      <c r="C99" s="17">
        <f t="shared" si="1"/>
        <v>94</v>
      </c>
      <c r="D99" s="14" t="s">
        <v>150</v>
      </c>
      <c r="E99" s="32" t="s">
        <v>151</v>
      </c>
      <c r="F99" s="30"/>
    </row>
    <row r="100" spans="2:6" ht="12.75" customHeight="1">
      <c r="B100" s="28"/>
      <c r="C100" s="17">
        <f t="shared" si="1"/>
        <v>95</v>
      </c>
      <c r="D100" s="14" t="s">
        <v>152</v>
      </c>
      <c r="E100" s="32" t="s">
        <v>153</v>
      </c>
      <c r="F100" s="30"/>
    </row>
    <row r="101" spans="2:6" ht="12.75" customHeight="1">
      <c r="B101" s="28"/>
      <c r="C101" s="17">
        <f t="shared" si="1"/>
        <v>96</v>
      </c>
      <c r="D101" s="14" t="s">
        <v>154</v>
      </c>
      <c r="E101" s="32" t="s">
        <v>116</v>
      </c>
      <c r="F101" s="30"/>
    </row>
    <row r="102" spans="2:6" ht="12.75" customHeight="1">
      <c r="B102" s="28"/>
      <c r="C102" s="17">
        <f t="shared" si="1"/>
        <v>97</v>
      </c>
      <c r="D102" s="14" t="s">
        <v>155</v>
      </c>
      <c r="E102" s="32" t="s">
        <v>5</v>
      </c>
      <c r="F102" s="30"/>
    </row>
    <row r="103" spans="2:6" ht="12.75" customHeight="1">
      <c r="B103" s="28"/>
      <c r="C103" s="17">
        <f t="shared" si="1"/>
        <v>98</v>
      </c>
      <c r="D103" s="14" t="s">
        <v>156</v>
      </c>
      <c r="E103" s="32" t="s">
        <v>157</v>
      </c>
      <c r="F103" s="30"/>
    </row>
    <row r="104" spans="2:6" ht="12.75" customHeight="1">
      <c r="B104" s="28"/>
      <c r="C104" s="17">
        <f t="shared" si="1"/>
        <v>99</v>
      </c>
      <c r="D104" s="14" t="s">
        <v>158</v>
      </c>
      <c r="E104" s="32" t="s">
        <v>159</v>
      </c>
      <c r="F104" s="30"/>
    </row>
    <row r="105" spans="2:6" ht="12.75" customHeight="1">
      <c r="B105" s="28"/>
      <c r="C105" s="17">
        <f t="shared" si="1"/>
        <v>100</v>
      </c>
      <c r="D105" s="14" t="s">
        <v>160</v>
      </c>
      <c r="E105" s="32" t="s">
        <v>161</v>
      </c>
      <c r="F105" s="30"/>
    </row>
    <row r="106" spans="2:6" ht="12.75" customHeight="1">
      <c r="B106" s="28"/>
      <c r="C106" s="17">
        <f t="shared" si="1"/>
        <v>101</v>
      </c>
      <c r="D106" s="14" t="s">
        <v>162</v>
      </c>
      <c r="E106" s="32" t="s">
        <v>26</v>
      </c>
      <c r="F106" s="30"/>
    </row>
    <row r="107" spans="2:6">
      <c r="B107" s="28"/>
      <c r="C107" s="17">
        <f t="shared" si="1"/>
        <v>102</v>
      </c>
      <c r="D107" s="14" t="s">
        <v>163</v>
      </c>
      <c r="E107" s="32" t="s">
        <v>134</v>
      </c>
      <c r="F107" s="30"/>
    </row>
    <row r="108" spans="2:6">
      <c r="B108" s="28"/>
      <c r="C108" s="17">
        <f t="shared" si="1"/>
        <v>103</v>
      </c>
      <c r="D108" s="14" t="s">
        <v>164</v>
      </c>
      <c r="E108" s="32" t="s">
        <v>5</v>
      </c>
      <c r="F108" s="30"/>
    </row>
    <row r="109" spans="2:6">
      <c r="B109" s="28"/>
      <c r="C109" s="17">
        <f t="shared" si="1"/>
        <v>104</v>
      </c>
      <c r="D109" s="14" t="s">
        <v>165</v>
      </c>
      <c r="E109" s="32" t="s">
        <v>166</v>
      </c>
      <c r="F109" s="30"/>
    </row>
    <row r="110" spans="2:6">
      <c r="B110" s="28"/>
      <c r="C110" s="17">
        <f t="shared" si="1"/>
        <v>105</v>
      </c>
      <c r="D110" s="14" t="s">
        <v>167</v>
      </c>
      <c r="E110" s="32" t="s">
        <v>10</v>
      </c>
      <c r="F110" s="30"/>
    </row>
    <row r="111" spans="2:6">
      <c r="B111" s="28"/>
      <c r="C111" s="17">
        <f t="shared" si="1"/>
        <v>106</v>
      </c>
      <c r="D111" s="14" t="s">
        <v>168</v>
      </c>
      <c r="E111" s="32" t="s">
        <v>5</v>
      </c>
      <c r="F111" s="30"/>
    </row>
    <row r="112" spans="2:6">
      <c r="B112" s="28"/>
      <c r="C112" s="17">
        <f t="shared" si="1"/>
        <v>107</v>
      </c>
      <c r="D112" s="14" t="s">
        <v>169</v>
      </c>
      <c r="E112" s="32" t="s">
        <v>170</v>
      </c>
      <c r="F112" s="30"/>
    </row>
    <row r="113" spans="2:6">
      <c r="B113" s="28"/>
      <c r="C113" s="17">
        <f t="shared" si="1"/>
        <v>108</v>
      </c>
      <c r="D113" s="14" t="s">
        <v>171</v>
      </c>
      <c r="E113" s="32" t="s">
        <v>172</v>
      </c>
      <c r="F113" s="30"/>
    </row>
    <row r="114" spans="2:6">
      <c r="B114" s="28"/>
      <c r="C114" s="17">
        <f t="shared" si="1"/>
        <v>109</v>
      </c>
      <c r="D114" s="14" t="s">
        <v>173</v>
      </c>
      <c r="E114" s="32" t="s">
        <v>174</v>
      </c>
      <c r="F114" s="30"/>
    </row>
    <row r="115" spans="2:6">
      <c r="B115" s="28"/>
      <c r="C115" s="17">
        <f t="shared" si="1"/>
        <v>110</v>
      </c>
      <c r="D115" s="14" t="s">
        <v>175</v>
      </c>
      <c r="E115" s="32" t="s">
        <v>176</v>
      </c>
      <c r="F115" s="30"/>
    </row>
    <row r="116" spans="2:6">
      <c r="B116" s="28"/>
      <c r="C116" s="17">
        <f t="shared" si="1"/>
        <v>111</v>
      </c>
      <c r="D116" s="14" t="s">
        <v>177</v>
      </c>
      <c r="E116" s="32" t="s">
        <v>178</v>
      </c>
      <c r="F116" s="30"/>
    </row>
    <row r="117" spans="2:6">
      <c r="B117" s="28"/>
      <c r="C117" s="17">
        <f t="shared" si="1"/>
        <v>112</v>
      </c>
      <c r="D117" s="14" t="s">
        <v>179</v>
      </c>
      <c r="E117" s="32" t="s">
        <v>34</v>
      </c>
      <c r="F117" s="30"/>
    </row>
    <row r="118" spans="2:6">
      <c r="B118" s="28"/>
      <c r="C118" s="17">
        <f t="shared" si="1"/>
        <v>113</v>
      </c>
      <c r="D118" s="14" t="s">
        <v>180</v>
      </c>
      <c r="E118" s="32" t="s">
        <v>181</v>
      </c>
      <c r="F118" s="30"/>
    </row>
    <row r="119" spans="2:6">
      <c r="B119" s="28"/>
      <c r="C119" s="18">
        <f t="shared" si="1"/>
        <v>114</v>
      </c>
      <c r="D119" s="14" t="s">
        <v>182</v>
      </c>
      <c r="E119" s="32" t="s">
        <v>183</v>
      </c>
      <c r="F119" s="30"/>
    </row>
    <row r="120" spans="2:6">
      <c r="B120" s="33"/>
      <c r="C120" s="34"/>
      <c r="D120" s="34"/>
      <c r="E120" s="34"/>
      <c r="F120" s="35"/>
    </row>
  </sheetData>
  <sheetProtection autoFilter="0"/>
  <phoneticPr fontId="2" type="noConversion"/>
  <pageMargins left="0.27559055118110237" right="0.27559055118110237" top="0.39370078740157483" bottom="0.59055118110236227" header="0.19685039370078741" footer="0.19685039370078741"/>
  <pageSetup paperSize="9" scale="95" fitToHeight="10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3">
    <pageSetUpPr fitToPage="1"/>
  </sheetPr>
  <dimension ref="B1:E7"/>
  <sheetViews>
    <sheetView showGridLines="0" zoomScale="85" zoomScaleNormal="85" workbookViewId="0">
      <selection activeCell="D6" sqref="D6"/>
    </sheetView>
  </sheetViews>
  <sheetFormatPr defaultColWidth="10.6328125" defaultRowHeight="12.75" customHeight="1"/>
  <cols>
    <col min="1" max="2" width="1.6328125" style="21" customWidth="1"/>
    <col min="3" max="3" width="30.6328125" style="21" customWidth="1"/>
    <col min="4" max="4" width="12.6328125" style="21" customWidth="1"/>
    <col min="5" max="6" width="1.6328125" style="21" customWidth="1"/>
    <col min="7" max="16384" width="10.6328125" style="21"/>
  </cols>
  <sheetData>
    <row r="1" spans="2:5" ht="12.75" customHeight="1" thickBot="1"/>
    <row r="2" spans="2:5" s="25" customFormat="1" ht="12.75" customHeight="1">
      <c r="B2" s="22"/>
      <c r="C2" s="23"/>
      <c r="D2" s="23"/>
      <c r="E2" s="24"/>
    </row>
    <row r="3" spans="2:5" s="25" customFormat="1" ht="15" customHeight="1" thickBot="1">
      <c r="B3" s="26"/>
      <c r="C3" s="45" t="s">
        <v>187</v>
      </c>
      <c r="D3" s="45"/>
      <c r="E3" s="27"/>
    </row>
    <row r="4" spans="2:5" ht="12.75" customHeight="1">
      <c r="B4" s="28"/>
      <c r="C4" s="29"/>
      <c r="D4" s="29"/>
      <c r="E4" s="30"/>
    </row>
    <row r="5" spans="2:5" ht="12.75" customHeight="1">
      <c r="B5" s="28"/>
      <c r="C5" s="44" t="s">
        <v>188</v>
      </c>
      <c r="D5" s="37">
        <v>1</v>
      </c>
      <c r="E5" s="30"/>
    </row>
    <row r="6" spans="2:5" ht="12.75" customHeight="1">
      <c r="B6" s="28"/>
      <c r="C6" s="44" t="s">
        <v>189</v>
      </c>
      <c r="D6" s="36">
        <f ca="1">Data!$C$119-COUNTA(Dashboard!$D$6:$D$15)+1</f>
        <v>105</v>
      </c>
      <c r="E6" s="30"/>
    </row>
    <row r="7" spans="2:5" ht="12.75" customHeight="1">
      <c r="B7" s="33"/>
      <c r="C7" s="34"/>
      <c r="D7" s="34"/>
      <c r="E7" s="35"/>
    </row>
  </sheetData>
  <sheetProtection autoFilter="0"/>
  <mergeCells count="1">
    <mergeCell ref="C3:D3"/>
  </mergeCells>
  <pageMargins left="0.27559055118110237" right="0.27559055118110237" top="0.39370078740157483" bottom="0.59055118110236227" header="0.19685039370078741" footer="0.19685039370078741"/>
  <pageSetup paperSize="9" fitToHeight="10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Dashboard</vt:lpstr>
      <vt:lpstr>Data</vt:lpstr>
      <vt:lpstr>Berekening</vt:lpstr>
      <vt:lpstr>Alles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Dashboard Table - Scroll</dc:title>
  <dc:subject>PHD BLog Post</dc:subject>
  <dc:creator>VisualSteps</dc:creator>
  <dc:description/>
  <cp:lastModifiedBy>Jaap van der Sijp</cp:lastModifiedBy>
  <cp:lastPrinted>2008-08-15T13:38:41Z</cp:lastPrinted>
  <dcterms:created xsi:type="dcterms:W3CDTF">2005-03-20T09:46:01Z</dcterms:created>
  <dcterms:modified xsi:type="dcterms:W3CDTF">2017-03-31T09:06:45Z</dcterms:modified>
</cp:coreProperties>
</file>