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36" windowWidth="17712" windowHeight="112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" i="1" l="1"/>
  <c r="F11" i="1"/>
  <c r="F15" i="1"/>
  <c r="F25" i="1"/>
  <c r="F29" i="1"/>
  <c r="E43" i="1"/>
  <c r="E53" i="1" s="1"/>
  <c r="E44" i="1"/>
  <c r="E54" i="1" s="1"/>
  <c r="E39" i="1"/>
  <c r="E49" i="1" s="1"/>
  <c r="E30" i="1"/>
  <c r="E31" i="1" s="1"/>
  <c r="E32" i="1" s="1"/>
  <c r="E33" i="1" s="1"/>
  <c r="E34" i="1" s="1"/>
  <c r="E35" i="1" s="1"/>
  <c r="E36" i="1" s="1"/>
  <c r="E37" i="1" s="1"/>
  <c r="E38" i="1" s="1"/>
  <c r="E26" i="1"/>
  <c r="E27" i="1" s="1"/>
  <c r="E28" i="1" s="1"/>
  <c r="E42" i="1" s="1"/>
  <c r="E52" i="1" s="1"/>
  <c r="E16" i="1"/>
  <c r="E17" i="1" s="1"/>
  <c r="E18" i="1" s="1"/>
  <c r="E19" i="1" s="1"/>
  <c r="E20" i="1" s="1"/>
  <c r="E21" i="1" s="1"/>
  <c r="E22" i="1" s="1"/>
  <c r="E23" i="1" s="1"/>
  <c r="E24" i="1" s="1"/>
  <c r="E12" i="1"/>
  <c r="E13" i="1" s="1"/>
  <c r="E14" i="1" s="1"/>
  <c r="E8" i="1"/>
  <c r="E9" i="1" s="1"/>
  <c r="E10" i="1" s="1"/>
  <c r="F43" i="1" l="1"/>
  <c r="F39" i="1"/>
  <c r="E46" i="1"/>
  <c r="E56" i="1" s="1"/>
  <c r="F56" i="1" s="1"/>
  <c r="E45" i="1"/>
  <c r="E55" i="1" s="1"/>
  <c r="F55" i="1" s="1"/>
  <c r="E41" i="1"/>
  <c r="E51" i="1" s="1"/>
  <c r="F51" i="1" s="1"/>
  <c r="F54" i="1"/>
  <c r="F46" i="1"/>
  <c r="F42" i="1"/>
  <c r="F38" i="1"/>
  <c r="F34" i="1"/>
  <c r="F30" i="1"/>
  <c r="F26" i="1"/>
  <c r="F22" i="1"/>
  <c r="F18" i="1"/>
  <c r="F14" i="1"/>
  <c r="F10" i="1"/>
  <c r="E48" i="1"/>
  <c r="E58" i="1" s="1"/>
  <c r="F58" i="1" s="1"/>
  <c r="F49" i="1"/>
  <c r="F37" i="1"/>
  <c r="F33" i="1"/>
  <c r="F21" i="1"/>
  <c r="F17" i="1"/>
  <c r="F13" i="1"/>
  <c r="F9" i="1"/>
  <c r="E40" i="1"/>
  <c r="E50" i="1" s="1"/>
  <c r="F50" i="1" s="1"/>
  <c r="F53" i="1"/>
  <c r="E47" i="1"/>
  <c r="E57" i="1" s="1"/>
  <c r="F57" i="1" s="1"/>
  <c r="F52" i="1"/>
  <c r="F48" i="1"/>
  <c r="F44" i="1"/>
  <c r="F40" i="1"/>
  <c r="F36" i="1"/>
  <c r="F32" i="1"/>
  <c r="F28" i="1"/>
  <c r="F24" i="1"/>
  <c r="F20" i="1"/>
  <c r="F16" i="1"/>
  <c r="F12" i="1"/>
  <c r="F8" i="1"/>
  <c r="F35" i="1"/>
  <c r="F31" i="1"/>
  <c r="F27" i="1"/>
  <c r="F23" i="1"/>
  <c r="F19" i="1"/>
  <c r="B2" i="1" l="1"/>
  <c r="F45" i="1"/>
  <c r="F47" i="1"/>
  <c r="F41" i="1"/>
</calcChain>
</file>

<file path=xl/sharedStrings.xml><?xml version="1.0" encoding="utf-8"?>
<sst xmlns="http://schemas.openxmlformats.org/spreadsheetml/2006/main" count="173" uniqueCount="170">
  <si>
    <t>Onderdeel Nr</t>
  </si>
  <si>
    <t>Beschrijving</t>
  </si>
  <si>
    <t>Locatie</t>
  </si>
  <si>
    <t>Voorraad</t>
  </si>
  <si>
    <t>Besteld sinds 1/1</t>
  </si>
  <si>
    <t>Hoeveelheid</t>
  </si>
  <si>
    <t>P121-001</t>
  </si>
  <si>
    <t>P121-002</t>
  </si>
  <si>
    <t>P121-003</t>
  </si>
  <si>
    <t>P121-004</t>
  </si>
  <si>
    <t>P121-005</t>
  </si>
  <si>
    <t>P121-006</t>
  </si>
  <si>
    <t>P121-007</t>
  </si>
  <si>
    <t>P121-008</t>
  </si>
  <si>
    <t>P121-009</t>
  </si>
  <si>
    <t>P121-010</t>
  </si>
  <si>
    <t>P121-011</t>
  </si>
  <si>
    <t>P121-012</t>
  </si>
  <si>
    <t>P121-013</t>
  </si>
  <si>
    <t>P121-014</t>
  </si>
  <si>
    <t>P121-015</t>
  </si>
  <si>
    <t>P121-016</t>
  </si>
  <si>
    <t>P121-017</t>
  </si>
  <si>
    <t>P121-018</t>
  </si>
  <si>
    <t>P143-05</t>
  </si>
  <si>
    <t>P143-06</t>
  </si>
  <si>
    <t>P143-07</t>
  </si>
  <si>
    <t>P143-08</t>
  </si>
  <si>
    <t>P143-09</t>
  </si>
  <si>
    <t>P143-10</t>
  </si>
  <si>
    <t>P143-11</t>
  </si>
  <si>
    <t>P143-12</t>
  </si>
  <si>
    <t>P143-13</t>
  </si>
  <si>
    <t>P143-14</t>
  </si>
  <si>
    <t>P143-15</t>
  </si>
  <si>
    <t>Q242-S01</t>
  </si>
  <si>
    <t>Q242-S02</t>
  </si>
  <si>
    <t>Q242-S03</t>
  </si>
  <si>
    <t>Q242-S04</t>
  </si>
  <si>
    <t>Q242-S05</t>
  </si>
  <si>
    <t>Q242-S06</t>
  </si>
  <si>
    <t>Q242-S07</t>
  </si>
  <si>
    <t>Q242-S08</t>
  </si>
  <si>
    <t>Q242-S09</t>
  </si>
  <si>
    <t>Q242-S10</t>
  </si>
  <si>
    <t>Q242-R01</t>
  </si>
  <si>
    <t>Q242-R02</t>
  </si>
  <si>
    <t>Q242-R03</t>
  </si>
  <si>
    <t>Q242-R04</t>
  </si>
  <si>
    <t>Q242-R05</t>
  </si>
  <si>
    <t>Q242-R06</t>
  </si>
  <si>
    <t>Q242-R07</t>
  </si>
  <si>
    <t>Q242-R08</t>
  </si>
  <si>
    <t>Houtschroef 2-10</t>
  </si>
  <si>
    <t>Houtschroef 2-15</t>
  </si>
  <si>
    <t>Houtschroef 2-20</t>
  </si>
  <si>
    <t>Houtschroef 2-25</t>
  </si>
  <si>
    <t>Houtschroef 3-10</t>
  </si>
  <si>
    <t>Houtschroef 3-15</t>
  </si>
  <si>
    <t>Houtschroef 3-20</t>
  </si>
  <si>
    <t>Houtschroef 3-25</t>
  </si>
  <si>
    <t>Houtschroef 4-15</t>
  </si>
  <si>
    <t>Houtschroef 4-20</t>
  </si>
  <si>
    <t>Houtschroef 4-25</t>
  </si>
  <si>
    <t>Houtschroef 4-30</t>
  </si>
  <si>
    <t>Houtschroef 4-35</t>
  </si>
  <si>
    <t>Houtschroef 4-40</t>
  </si>
  <si>
    <t>Houtschroef 4-45</t>
  </si>
  <si>
    <t>Houtschroef 4-50</t>
  </si>
  <si>
    <t>Houtschroef 4-55</t>
  </si>
  <si>
    <t>Houtschroef 4-60</t>
  </si>
  <si>
    <t>Spaanplaatschroef 3-10</t>
  </si>
  <si>
    <t>Spaanplaatschroef 3-15</t>
  </si>
  <si>
    <t>Spaanplaatschroef 3-20</t>
  </si>
  <si>
    <t>Spaanplaatschroef 3-25</t>
  </si>
  <si>
    <t>Spaanplaatschroef 4-15</t>
  </si>
  <si>
    <t>Spaanplaatschroef 4-20</t>
  </si>
  <si>
    <t>Spaanplaatschroef 4-25</t>
  </si>
  <si>
    <t>Spaanplaatschroef 4-30</t>
  </si>
  <si>
    <t>Spaanplaatschroef 4-35</t>
  </si>
  <si>
    <t>Spaanplaatschroef 4-40</t>
  </si>
  <si>
    <t>Spaanplaatschroef 4-45</t>
  </si>
  <si>
    <t>Spaanplaatschroef 4-50</t>
  </si>
  <si>
    <t>Spaanplaatschroef 4-55</t>
  </si>
  <si>
    <t>Spaanplaatschroef 4-60</t>
  </si>
  <si>
    <t>P143-16</t>
  </si>
  <si>
    <t>P143-17</t>
  </si>
  <si>
    <t>P143-18</t>
  </si>
  <si>
    <t>Zelftappendeschroef 3-10</t>
  </si>
  <si>
    <t>Zelftappendeschroef 3-15</t>
  </si>
  <si>
    <t>Zelftappendeschroef 3-20</t>
  </si>
  <si>
    <t>Zelftappendeschroef 3-25</t>
  </si>
  <si>
    <t>Zelftappendeschroef 4-15</t>
  </si>
  <si>
    <t>Zelftappendeschroef 4-20</t>
  </si>
  <si>
    <t>Zelftappendeschroef 4-25</t>
  </si>
  <si>
    <t>Zelftappendeschroef 4-30</t>
  </si>
  <si>
    <t>Zelftappendeschroef 4-35</t>
  </si>
  <si>
    <t>Zelftappendeschroef 4-40</t>
  </si>
  <si>
    <t>Q242-R09</t>
  </si>
  <si>
    <t>Q242-R10</t>
  </si>
  <si>
    <t>Zelftappendeschroef Messing 3-10</t>
  </si>
  <si>
    <t>Zelftappendeschroef Messing 3-15</t>
  </si>
  <si>
    <t>Zelftappendeschroef Messing 3-20</t>
  </si>
  <si>
    <t>Zelftappendeschroef Messing 3-25</t>
  </si>
  <si>
    <t>Zelftappendeschroef Messing 4-15</t>
  </si>
  <si>
    <t>Zelftappendeschroef Messing 4-20</t>
  </si>
  <si>
    <t>Zelftappendeschroef Messing 4-25</t>
  </si>
  <si>
    <t>Zelftappendeschroef Messing 4-30</t>
  </si>
  <si>
    <t>Zelftappendeschroef Messing 4-35</t>
  </si>
  <si>
    <t>Zelftappendeschroef Messing 4-40</t>
  </si>
  <si>
    <t>01-123</t>
  </si>
  <si>
    <t>01-124</t>
  </si>
  <si>
    <t>01-125</t>
  </si>
  <si>
    <t>01-126</t>
  </si>
  <si>
    <t>01-127</t>
  </si>
  <si>
    <t>01-128</t>
  </si>
  <si>
    <t>01-129</t>
  </si>
  <si>
    <t>01-130</t>
  </si>
  <si>
    <t>01-131</t>
  </si>
  <si>
    <t>01-132</t>
  </si>
  <si>
    <t>01-133</t>
  </si>
  <si>
    <t>01-134</t>
  </si>
  <si>
    <t>01-135</t>
  </si>
  <si>
    <t>01-136</t>
  </si>
  <si>
    <t>01-137</t>
  </si>
  <si>
    <t>01-138</t>
  </si>
  <si>
    <t>01-139</t>
  </si>
  <si>
    <t>02-024</t>
  </si>
  <si>
    <t>02-025</t>
  </si>
  <si>
    <t>02-026</t>
  </si>
  <si>
    <t>02-027</t>
  </si>
  <si>
    <t>02-028</t>
  </si>
  <si>
    <t>02-029</t>
  </si>
  <si>
    <t>02-030</t>
  </si>
  <si>
    <t>02-031</t>
  </si>
  <si>
    <t>02-032</t>
  </si>
  <si>
    <t>02-033</t>
  </si>
  <si>
    <t>02-034</t>
  </si>
  <si>
    <t>02-035</t>
  </si>
  <si>
    <t>02-036</t>
  </si>
  <si>
    <t>02-037</t>
  </si>
  <si>
    <t>02-038</t>
  </si>
  <si>
    <t>02-039</t>
  </si>
  <si>
    <t>02-040</t>
  </si>
  <si>
    <t>02-041</t>
  </si>
  <si>
    <t>02-042</t>
  </si>
  <si>
    <t>02-043</t>
  </si>
  <si>
    <t>02-044</t>
  </si>
  <si>
    <t>02-045</t>
  </si>
  <si>
    <t>02-046</t>
  </si>
  <si>
    <t>02-047</t>
  </si>
  <si>
    <t>02-048</t>
  </si>
  <si>
    <t>02-122</t>
  </si>
  <si>
    <t>02-123</t>
  </si>
  <si>
    <t>02-124</t>
  </si>
  <si>
    <t>02-125</t>
  </si>
  <si>
    <t>02-126</t>
  </si>
  <si>
    <t>02-127</t>
  </si>
  <si>
    <t>02-128</t>
  </si>
  <si>
    <t>02-129</t>
  </si>
  <si>
    <t>02-130</t>
  </si>
  <si>
    <t>02-131</t>
  </si>
  <si>
    <t>Leverduur</t>
  </si>
  <si>
    <t>Vindt:</t>
  </si>
  <si>
    <t>Voorraadwaarde</t>
  </si>
  <si>
    <t>Gemiddelde ligtijd</t>
  </si>
  <si>
    <t>Bijbestellen?</t>
  </si>
  <si>
    <t>Leverdatum</t>
  </si>
  <si>
    <t>Stukprijs</t>
  </si>
  <si>
    <t>Totale voorraadwaarde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</si>
</sst>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€&quot;\ * #,##0.00_ ;_ &quot;€&quot;\ * \-#,##0.00_ ;_ &quot;€&quot;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5" fillId="4" borderId="0" applyNumberFormat="0" applyBorder="0" applyAlignment="0" applyProtection="0"/>
  </cellStyleXfs>
  <cellXfs count="7">
    <xf numFmtId="0" fontId="0" fillId="0" borderId="0" xfId="0"/>
    <xf numFmtId="0" fontId="4" fillId="5" borderId="3" xfId="0" applyFont="1" applyFill="1" applyBorder="1"/>
    <xf numFmtId="0" fontId="2" fillId="2" borderId="1" xfId="2"/>
    <xf numFmtId="0" fontId="4" fillId="4" borderId="0" xfId="4" applyFont="1"/>
    <xf numFmtId="0" fontId="2" fillId="2" borderId="4" xfId="2" applyBorder="1"/>
    <xf numFmtId="0" fontId="3" fillId="3" borderId="2" xfId="3"/>
    <xf numFmtId="44" fontId="3" fillId="3" borderId="2" xfId="1" applyFont="1" applyFill="1" applyBorder="1"/>
  </cellXfs>
  <cellStyles count="5">
    <cellStyle name="Accent1" xfId="4" builtinId="29"/>
    <cellStyle name="Invoer" xfId="2" builtinId="20"/>
    <cellStyle name="Standaard" xfId="0" builtinId="0"/>
    <cellStyle name="Uitvoer" xfId="3" builtinId="2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6:L58" totalsRowShown="0">
  <autoFilter ref="A6:L58"/>
  <tableColumns count="12">
    <tableColumn id="1" name="Onderdeel Nr"/>
    <tableColumn id="2" name="Beschrijving"/>
    <tableColumn id="3" name="Locatie"/>
    <tableColumn id="4" name="Voorraad"/>
    <tableColumn id="5" name="Stukprijs"/>
    <tableColumn id="6" name="Voorraadwaarde">
      <calculatedColumnFormula>E7*D7</calculatedColumnFormula>
    </tableColumn>
    <tableColumn id="7" name="Besteld sinds 1/1"/>
    <tableColumn id="8" name="Gemiddelde ligtijd"/>
    <tableColumn id="9" name="Leverduur"/>
    <tableColumn id="10" name="Bijbestellen?"/>
    <tableColumn id="11" name="Hoeveelheid"/>
    <tableColumn id="12" name="Leverdat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workbookViewId="0">
      <pane xSplit="2" ySplit="6" topLeftCell="E7" activePane="bottomRight" state="frozen"/>
      <selection pane="topRight" activeCell="C1" sqref="C1"/>
      <selection pane="bottomLeft" activeCell="A7" sqref="A7"/>
      <selection pane="bottomRight"/>
    </sheetView>
  </sheetViews>
  <sheetFormatPr defaultRowHeight="14.4" x14ac:dyDescent="0.3"/>
  <cols>
    <col min="1" max="1" width="15.33203125" customWidth="1"/>
    <col min="2" max="2" width="32.109375" bestFit="1" customWidth="1"/>
    <col min="3" max="3" width="9.44140625" customWidth="1"/>
    <col min="4" max="4" width="11.33203125" customWidth="1"/>
    <col min="5" max="5" width="10.6640625" customWidth="1"/>
    <col min="6" max="6" width="18.6640625" customWidth="1"/>
    <col min="7" max="7" width="18.109375" customWidth="1"/>
    <col min="8" max="8" width="18.6640625" customWidth="1"/>
    <col min="9" max="9" width="12.109375" customWidth="1"/>
    <col min="10" max="10" width="14.88671875" customWidth="1"/>
    <col min="11" max="11" width="14.5546875" customWidth="1"/>
    <col min="12" max="12" width="13.44140625" customWidth="1"/>
  </cols>
  <sheetData>
    <row r="1" spans="1:12" x14ac:dyDescent="0.3">
      <c r="B1" s="3" t="s">
        <v>169</v>
      </c>
      <c r="F1" s="1" t="s">
        <v>0</v>
      </c>
      <c r="G1" s="3" t="s">
        <v>163</v>
      </c>
    </row>
    <row r="2" spans="1:12" x14ac:dyDescent="0.3">
      <c r="B2" s="6">
        <f>SUBTOTAL(9,Table1[Voorraadwaarde])</f>
        <v>1432.18</v>
      </c>
      <c r="F2" s="2" t="s">
        <v>30</v>
      </c>
      <c r="G2" s="4" t="s">
        <v>3</v>
      </c>
    </row>
    <row r="3" spans="1:12" x14ac:dyDescent="0.3">
      <c r="G3" s="5"/>
    </row>
    <row r="6" spans="1:12" x14ac:dyDescent="0.3">
      <c r="A6" t="s">
        <v>0</v>
      </c>
      <c r="B6" t="s">
        <v>1</v>
      </c>
      <c r="C6" t="s">
        <v>2</v>
      </c>
      <c r="D6" t="s">
        <v>3</v>
      </c>
      <c r="E6" t="s">
        <v>168</v>
      </c>
      <c r="F6" t="s">
        <v>164</v>
      </c>
      <c r="G6" t="s">
        <v>4</v>
      </c>
      <c r="H6" t="s">
        <v>165</v>
      </c>
      <c r="I6" t="s">
        <v>162</v>
      </c>
      <c r="J6" t="s">
        <v>166</v>
      </c>
      <c r="K6" t="s">
        <v>5</v>
      </c>
      <c r="L6" t="s">
        <v>167</v>
      </c>
    </row>
    <row r="7" spans="1:12" x14ac:dyDescent="0.3">
      <c r="A7" t="s">
        <v>6</v>
      </c>
      <c r="B7" t="s">
        <v>53</v>
      </c>
      <c r="C7" t="s">
        <v>110</v>
      </c>
      <c r="D7">
        <v>16</v>
      </c>
      <c r="E7">
        <v>0.65</v>
      </c>
      <c r="F7">
        <f>E7*D7</f>
        <v>10.4</v>
      </c>
      <c r="G7">
        <v>108</v>
      </c>
      <c r="I7">
        <v>7</v>
      </c>
    </row>
    <row r="8" spans="1:12" x14ac:dyDescent="0.3">
      <c r="A8" t="s">
        <v>7</v>
      </c>
      <c r="B8" t="s">
        <v>54</v>
      </c>
      <c r="C8" t="s">
        <v>111</v>
      </c>
      <c r="D8">
        <v>51</v>
      </c>
      <c r="E8">
        <f>+E7+0.04</f>
        <v>0.69000000000000006</v>
      </c>
      <c r="F8">
        <f t="shared" ref="F8:F58" si="0">E8*D8</f>
        <v>35.190000000000005</v>
      </c>
      <c r="G8">
        <v>115</v>
      </c>
      <c r="I8">
        <v>7</v>
      </c>
    </row>
    <row r="9" spans="1:12" x14ac:dyDescent="0.3">
      <c r="A9" t="s">
        <v>8</v>
      </c>
      <c r="B9" t="s">
        <v>55</v>
      </c>
      <c r="C9" t="s">
        <v>112</v>
      </c>
      <c r="D9">
        <v>59</v>
      </c>
      <c r="E9">
        <f t="shared" ref="E9:E10" si="1">+E8+0.04</f>
        <v>0.73000000000000009</v>
      </c>
      <c r="F9">
        <f t="shared" si="0"/>
        <v>43.070000000000007</v>
      </c>
      <c r="G9">
        <v>72</v>
      </c>
      <c r="I9">
        <v>7</v>
      </c>
    </row>
    <row r="10" spans="1:12" x14ac:dyDescent="0.3">
      <c r="A10" t="s">
        <v>9</v>
      </c>
      <c r="B10" t="s">
        <v>56</v>
      </c>
      <c r="C10" t="s">
        <v>113</v>
      </c>
      <c r="D10">
        <v>43</v>
      </c>
      <c r="E10">
        <f t="shared" si="1"/>
        <v>0.77000000000000013</v>
      </c>
      <c r="F10">
        <f t="shared" si="0"/>
        <v>33.110000000000007</v>
      </c>
      <c r="G10">
        <v>50</v>
      </c>
      <c r="I10">
        <v>7</v>
      </c>
    </row>
    <row r="11" spans="1:12" x14ac:dyDescent="0.3">
      <c r="A11" t="s">
        <v>10</v>
      </c>
      <c r="B11" t="s">
        <v>57</v>
      </c>
      <c r="C11" t="s">
        <v>114</v>
      </c>
      <c r="D11">
        <v>28</v>
      </c>
      <c r="E11">
        <v>0.7</v>
      </c>
      <c r="F11">
        <f t="shared" si="0"/>
        <v>19.599999999999998</v>
      </c>
      <c r="G11">
        <v>43</v>
      </c>
      <c r="I11">
        <v>7</v>
      </c>
    </row>
    <row r="12" spans="1:12" x14ac:dyDescent="0.3">
      <c r="A12" t="s">
        <v>11</v>
      </c>
      <c r="B12" t="s">
        <v>58</v>
      </c>
      <c r="C12" t="s">
        <v>115</v>
      </c>
      <c r="D12">
        <v>32</v>
      </c>
      <c r="E12">
        <f>+E11+0.04</f>
        <v>0.74</v>
      </c>
      <c r="F12">
        <f t="shared" si="0"/>
        <v>23.68</v>
      </c>
      <c r="G12">
        <v>36</v>
      </c>
      <c r="I12">
        <v>7</v>
      </c>
    </row>
    <row r="13" spans="1:12" x14ac:dyDescent="0.3">
      <c r="A13" t="s">
        <v>12</v>
      </c>
      <c r="B13" t="s">
        <v>59</v>
      </c>
      <c r="C13" t="s">
        <v>116</v>
      </c>
      <c r="D13">
        <v>42</v>
      </c>
      <c r="E13">
        <f t="shared" ref="E13:E24" si="2">+E12+0.04</f>
        <v>0.78</v>
      </c>
      <c r="F13">
        <f t="shared" si="0"/>
        <v>32.76</v>
      </c>
      <c r="G13">
        <v>62</v>
      </c>
      <c r="I13">
        <v>7</v>
      </c>
    </row>
    <row r="14" spans="1:12" x14ac:dyDescent="0.3">
      <c r="A14" t="s">
        <v>13</v>
      </c>
      <c r="B14" t="s">
        <v>60</v>
      </c>
      <c r="C14" t="s">
        <v>117</v>
      </c>
      <c r="D14">
        <v>18</v>
      </c>
      <c r="E14">
        <f t="shared" si="2"/>
        <v>0.82000000000000006</v>
      </c>
      <c r="F14">
        <f t="shared" si="0"/>
        <v>14.760000000000002</v>
      </c>
      <c r="G14">
        <v>37</v>
      </c>
      <c r="I14">
        <v>7</v>
      </c>
    </row>
    <row r="15" spans="1:12" x14ac:dyDescent="0.3">
      <c r="A15" t="s">
        <v>14</v>
      </c>
      <c r="B15" t="s">
        <v>61</v>
      </c>
      <c r="C15" t="s">
        <v>118</v>
      </c>
      <c r="D15">
        <v>46</v>
      </c>
      <c r="E15">
        <v>0.73</v>
      </c>
      <c r="F15">
        <f t="shared" si="0"/>
        <v>33.58</v>
      </c>
      <c r="G15">
        <v>42</v>
      </c>
      <c r="I15">
        <v>7</v>
      </c>
    </row>
    <row r="16" spans="1:12" x14ac:dyDescent="0.3">
      <c r="A16" t="s">
        <v>15</v>
      </c>
      <c r="B16" t="s">
        <v>62</v>
      </c>
      <c r="C16" t="s">
        <v>119</v>
      </c>
      <c r="D16">
        <v>43</v>
      </c>
      <c r="E16">
        <f t="shared" si="2"/>
        <v>0.77</v>
      </c>
      <c r="F16">
        <f t="shared" si="0"/>
        <v>33.11</v>
      </c>
      <c r="G16">
        <v>56</v>
      </c>
      <c r="I16">
        <v>7</v>
      </c>
    </row>
    <row r="17" spans="1:9" x14ac:dyDescent="0.3">
      <c r="A17" t="s">
        <v>16</v>
      </c>
      <c r="B17" t="s">
        <v>63</v>
      </c>
      <c r="C17" t="s">
        <v>120</v>
      </c>
      <c r="D17">
        <v>27</v>
      </c>
      <c r="E17">
        <f t="shared" si="2"/>
        <v>0.81</v>
      </c>
      <c r="F17">
        <f t="shared" si="0"/>
        <v>21.87</v>
      </c>
      <c r="G17">
        <v>107</v>
      </c>
      <c r="I17">
        <v>7</v>
      </c>
    </row>
    <row r="18" spans="1:9" x14ac:dyDescent="0.3">
      <c r="A18" t="s">
        <v>17</v>
      </c>
      <c r="B18" t="s">
        <v>64</v>
      </c>
      <c r="C18" t="s">
        <v>121</v>
      </c>
      <c r="D18">
        <v>11</v>
      </c>
      <c r="E18">
        <f t="shared" si="2"/>
        <v>0.85000000000000009</v>
      </c>
      <c r="F18">
        <f t="shared" si="0"/>
        <v>9.3500000000000014</v>
      </c>
      <c r="G18">
        <v>59</v>
      </c>
      <c r="I18">
        <v>7</v>
      </c>
    </row>
    <row r="19" spans="1:9" x14ac:dyDescent="0.3">
      <c r="A19" t="s">
        <v>18</v>
      </c>
      <c r="B19" t="s">
        <v>65</v>
      </c>
      <c r="C19" t="s">
        <v>122</v>
      </c>
      <c r="D19">
        <v>60</v>
      </c>
      <c r="E19">
        <f t="shared" si="2"/>
        <v>0.89000000000000012</v>
      </c>
      <c r="F19">
        <f t="shared" si="0"/>
        <v>53.400000000000006</v>
      </c>
      <c r="G19">
        <v>69</v>
      </c>
      <c r="I19">
        <v>7</v>
      </c>
    </row>
    <row r="20" spans="1:9" x14ac:dyDescent="0.3">
      <c r="A20" t="s">
        <v>19</v>
      </c>
      <c r="B20" t="s">
        <v>66</v>
      </c>
      <c r="C20" t="s">
        <v>123</v>
      </c>
      <c r="D20">
        <v>18</v>
      </c>
      <c r="E20">
        <f t="shared" si="2"/>
        <v>0.93000000000000016</v>
      </c>
      <c r="F20">
        <f t="shared" si="0"/>
        <v>16.740000000000002</v>
      </c>
      <c r="G20">
        <v>114</v>
      </c>
      <c r="I20">
        <v>7</v>
      </c>
    </row>
    <row r="21" spans="1:9" x14ac:dyDescent="0.3">
      <c r="A21" t="s">
        <v>20</v>
      </c>
      <c r="B21" t="s">
        <v>67</v>
      </c>
      <c r="C21" t="s">
        <v>124</v>
      </c>
      <c r="D21">
        <v>47</v>
      </c>
      <c r="E21">
        <f t="shared" si="2"/>
        <v>0.9700000000000002</v>
      </c>
      <c r="F21">
        <f t="shared" si="0"/>
        <v>45.590000000000011</v>
      </c>
      <c r="G21">
        <v>100</v>
      </c>
      <c r="I21">
        <v>7</v>
      </c>
    </row>
    <row r="22" spans="1:9" x14ac:dyDescent="0.3">
      <c r="A22" t="s">
        <v>21</v>
      </c>
      <c r="B22" t="s">
        <v>68</v>
      </c>
      <c r="C22" t="s">
        <v>125</v>
      </c>
      <c r="D22">
        <v>48</v>
      </c>
      <c r="E22">
        <f t="shared" si="2"/>
        <v>1.0100000000000002</v>
      </c>
      <c r="F22">
        <f t="shared" si="0"/>
        <v>48.480000000000011</v>
      </c>
      <c r="G22">
        <v>37</v>
      </c>
      <c r="I22">
        <v>7</v>
      </c>
    </row>
    <row r="23" spans="1:9" x14ac:dyDescent="0.3">
      <c r="A23" t="s">
        <v>22</v>
      </c>
      <c r="B23" t="s">
        <v>69</v>
      </c>
      <c r="C23" t="s">
        <v>126</v>
      </c>
      <c r="D23">
        <v>0</v>
      </c>
      <c r="E23">
        <f t="shared" si="2"/>
        <v>1.0500000000000003</v>
      </c>
      <c r="F23">
        <f t="shared" si="0"/>
        <v>0</v>
      </c>
      <c r="G23">
        <v>69</v>
      </c>
      <c r="I23">
        <v>7</v>
      </c>
    </row>
    <row r="24" spans="1:9" x14ac:dyDescent="0.3">
      <c r="A24" t="s">
        <v>23</v>
      </c>
      <c r="B24" t="s">
        <v>70</v>
      </c>
      <c r="C24" t="s">
        <v>127</v>
      </c>
      <c r="D24">
        <v>41</v>
      </c>
      <c r="E24">
        <f t="shared" si="2"/>
        <v>1.0900000000000003</v>
      </c>
      <c r="F24">
        <f t="shared" si="0"/>
        <v>44.690000000000012</v>
      </c>
      <c r="G24">
        <v>65</v>
      </c>
      <c r="I24">
        <v>7</v>
      </c>
    </row>
    <row r="25" spans="1:9" x14ac:dyDescent="0.3">
      <c r="A25" t="s">
        <v>24</v>
      </c>
      <c r="B25" t="s">
        <v>71</v>
      </c>
      <c r="C25" t="s">
        <v>128</v>
      </c>
      <c r="D25">
        <v>30</v>
      </c>
      <c r="E25">
        <v>0.7</v>
      </c>
      <c r="F25">
        <f t="shared" si="0"/>
        <v>21</v>
      </c>
      <c r="G25">
        <v>19</v>
      </c>
      <c r="I25">
        <v>10</v>
      </c>
    </row>
    <row r="26" spans="1:9" x14ac:dyDescent="0.3">
      <c r="A26" t="s">
        <v>25</v>
      </c>
      <c r="B26" t="s">
        <v>72</v>
      </c>
      <c r="C26" t="s">
        <v>129</v>
      </c>
      <c r="D26">
        <v>56</v>
      </c>
      <c r="E26">
        <f>+E25+0.04</f>
        <v>0.74</v>
      </c>
      <c r="F26">
        <f t="shared" si="0"/>
        <v>41.44</v>
      </c>
      <c r="G26">
        <v>64</v>
      </c>
      <c r="I26">
        <v>10</v>
      </c>
    </row>
    <row r="27" spans="1:9" x14ac:dyDescent="0.3">
      <c r="A27" t="s">
        <v>26</v>
      </c>
      <c r="B27" t="s">
        <v>73</v>
      </c>
      <c r="C27" t="s">
        <v>130</v>
      </c>
      <c r="D27">
        <v>14</v>
      </c>
      <c r="E27">
        <f t="shared" ref="E27:E38" si="3">+E26+0.04</f>
        <v>0.78</v>
      </c>
      <c r="F27">
        <f t="shared" si="0"/>
        <v>10.92</v>
      </c>
      <c r="G27">
        <v>103</v>
      </c>
      <c r="I27">
        <v>10</v>
      </c>
    </row>
    <row r="28" spans="1:9" x14ac:dyDescent="0.3">
      <c r="A28" t="s">
        <v>27</v>
      </c>
      <c r="B28" t="s">
        <v>74</v>
      </c>
      <c r="C28" t="s">
        <v>131</v>
      </c>
      <c r="D28">
        <v>36</v>
      </c>
      <c r="E28">
        <f t="shared" si="3"/>
        <v>0.82000000000000006</v>
      </c>
      <c r="F28">
        <f t="shared" si="0"/>
        <v>29.520000000000003</v>
      </c>
      <c r="G28">
        <v>34</v>
      </c>
      <c r="I28">
        <v>10</v>
      </c>
    </row>
    <row r="29" spans="1:9" x14ac:dyDescent="0.3">
      <c r="A29" t="s">
        <v>28</v>
      </c>
      <c r="B29" t="s">
        <v>75</v>
      </c>
      <c r="C29" t="s">
        <v>132</v>
      </c>
      <c r="D29">
        <v>43</v>
      </c>
      <c r="E29">
        <v>0.73</v>
      </c>
      <c r="F29">
        <f t="shared" si="0"/>
        <v>31.39</v>
      </c>
      <c r="G29">
        <v>113</v>
      </c>
      <c r="I29">
        <v>10</v>
      </c>
    </row>
    <row r="30" spans="1:9" x14ac:dyDescent="0.3">
      <c r="A30" t="s">
        <v>29</v>
      </c>
      <c r="B30" t="s">
        <v>76</v>
      </c>
      <c r="C30" t="s">
        <v>133</v>
      </c>
      <c r="D30">
        <v>57</v>
      </c>
      <c r="E30">
        <f t="shared" si="3"/>
        <v>0.77</v>
      </c>
      <c r="F30">
        <f t="shared" si="0"/>
        <v>43.89</v>
      </c>
      <c r="G30">
        <v>107</v>
      </c>
      <c r="I30">
        <v>10</v>
      </c>
    </row>
    <row r="31" spans="1:9" x14ac:dyDescent="0.3">
      <c r="A31" t="s">
        <v>30</v>
      </c>
      <c r="B31" t="s">
        <v>77</v>
      </c>
      <c r="C31" t="s">
        <v>134</v>
      </c>
      <c r="D31">
        <v>45</v>
      </c>
      <c r="E31">
        <f t="shared" si="3"/>
        <v>0.81</v>
      </c>
      <c r="F31">
        <f t="shared" si="0"/>
        <v>36.450000000000003</v>
      </c>
      <c r="G31">
        <v>46</v>
      </c>
      <c r="I31">
        <v>10</v>
      </c>
    </row>
    <row r="32" spans="1:9" x14ac:dyDescent="0.3">
      <c r="A32" t="s">
        <v>31</v>
      </c>
      <c r="B32" t="s">
        <v>78</v>
      </c>
      <c r="C32" t="s">
        <v>135</v>
      </c>
      <c r="D32">
        <v>19</v>
      </c>
      <c r="E32">
        <f t="shared" si="3"/>
        <v>0.85000000000000009</v>
      </c>
      <c r="F32">
        <f t="shared" si="0"/>
        <v>16.150000000000002</v>
      </c>
      <c r="G32">
        <v>13</v>
      </c>
      <c r="I32">
        <v>10</v>
      </c>
    </row>
    <row r="33" spans="1:9" x14ac:dyDescent="0.3">
      <c r="A33" t="s">
        <v>32</v>
      </c>
      <c r="B33" t="s">
        <v>79</v>
      </c>
      <c r="C33" t="s">
        <v>136</v>
      </c>
      <c r="D33">
        <v>30</v>
      </c>
      <c r="E33">
        <f t="shared" si="3"/>
        <v>0.89000000000000012</v>
      </c>
      <c r="F33">
        <f t="shared" si="0"/>
        <v>26.700000000000003</v>
      </c>
      <c r="G33">
        <v>63</v>
      </c>
      <c r="I33">
        <v>10</v>
      </c>
    </row>
    <row r="34" spans="1:9" x14ac:dyDescent="0.3">
      <c r="A34" t="s">
        <v>33</v>
      </c>
      <c r="B34" t="s">
        <v>80</v>
      </c>
      <c r="C34" t="s">
        <v>137</v>
      </c>
      <c r="D34">
        <v>2</v>
      </c>
      <c r="E34">
        <f t="shared" si="3"/>
        <v>0.93000000000000016</v>
      </c>
      <c r="F34">
        <f t="shared" si="0"/>
        <v>1.8600000000000003</v>
      </c>
      <c r="G34">
        <v>17</v>
      </c>
      <c r="I34">
        <v>10</v>
      </c>
    </row>
    <row r="35" spans="1:9" x14ac:dyDescent="0.3">
      <c r="A35" t="s">
        <v>34</v>
      </c>
      <c r="B35" t="s">
        <v>81</v>
      </c>
      <c r="C35" t="s">
        <v>138</v>
      </c>
      <c r="D35">
        <v>25</v>
      </c>
      <c r="E35">
        <f t="shared" si="3"/>
        <v>0.9700000000000002</v>
      </c>
      <c r="F35">
        <f t="shared" si="0"/>
        <v>24.250000000000004</v>
      </c>
      <c r="G35">
        <v>53</v>
      </c>
      <c r="I35">
        <v>10</v>
      </c>
    </row>
    <row r="36" spans="1:9" x14ac:dyDescent="0.3">
      <c r="A36" t="s">
        <v>85</v>
      </c>
      <c r="B36" t="s">
        <v>82</v>
      </c>
      <c r="C36" t="s">
        <v>139</v>
      </c>
      <c r="D36">
        <v>13</v>
      </c>
      <c r="E36">
        <f t="shared" si="3"/>
        <v>1.0100000000000002</v>
      </c>
      <c r="F36">
        <f t="shared" si="0"/>
        <v>13.130000000000003</v>
      </c>
      <c r="G36">
        <v>117</v>
      </c>
      <c r="I36">
        <v>10</v>
      </c>
    </row>
    <row r="37" spans="1:9" x14ac:dyDescent="0.3">
      <c r="A37" t="s">
        <v>86</v>
      </c>
      <c r="B37" t="s">
        <v>83</v>
      </c>
      <c r="C37" t="s">
        <v>140</v>
      </c>
      <c r="D37">
        <v>15</v>
      </c>
      <c r="E37">
        <f t="shared" si="3"/>
        <v>1.0500000000000003</v>
      </c>
      <c r="F37">
        <f t="shared" si="0"/>
        <v>15.750000000000004</v>
      </c>
      <c r="G37">
        <v>41</v>
      </c>
      <c r="I37">
        <v>10</v>
      </c>
    </row>
    <row r="38" spans="1:9" x14ac:dyDescent="0.3">
      <c r="A38" t="s">
        <v>87</v>
      </c>
      <c r="B38" t="s">
        <v>84</v>
      </c>
      <c r="C38" t="s">
        <v>141</v>
      </c>
      <c r="D38">
        <v>0</v>
      </c>
      <c r="E38">
        <f t="shared" si="3"/>
        <v>1.0900000000000003</v>
      </c>
      <c r="F38">
        <f t="shared" si="0"/>
        <v>0</v>
      </c>
      <c r="G38">
        <v>14</v>
      </c>
      <c r="I38">
        <v>10</v>
      </c>
    </row>
    <row r="39" spans="1:9" x14ac:dyDescent="0.3">
      <c r="A39" t="s">
        <v>35</v>
      </c>
      <c r="B39" t="s">
        <v>88</v>
      </c>
      <c r="C39" t="s">
        <v>142</v>
      </c>
      <c r="D39">
        <v>51</v>
      </c>
      <c r="E39">
        <f>+E25+0.01</f>
        <v>0.71</v>
      </c>
      <c r="F39">
        <f t="shared" si="0"/>
        <v>36.21</v>
      </c>
      <c r="G39">
        <v>92</v>
      </c>
      <c r="I39">
        <v>8</v>
      </c>
    </row>
    <row r="40" spans="1:9" x14ac:dyDescent="0.3">
      <c r="A40" t="s">
        <v>36</v>
      </c>
      <c r="B40" t="s">
        <v>89</v>
      </c>
      <c r="C40" t="s">
        <v>143</v>
      </c>
      <c r="D40">
        <v>42</v>
      </c>
      <c r="E40">
        <f t="shared" ref="E40:E48" si="4">+E26+0.01</f>
        <v>0.75</v>
      </c>
      <c r="F40">
        <f t="shared" si="0"/>
        <v>31.5</v>
      </c>
      <c r="G40">
        <v>87</v>
      </c>
      <c r="I40">
        <v>8</v>
      </c>
    </row>
    <row r="41" spans="1:9" x14ac:dyDescent="0.3">
      <c r="A41" t="s">
        <v>37</v>
      </c>
      <c r="B41" t="s">
        <v>90</v>
      </c>
      <c r="C41" t="s">
        <v>144</v>
      </c>
      <c r="D41">
        <v>49</v>
      </c>
      <c r="E41">
        <f t="shared" si="4"/>
        <v>0.79</v>
      </c>
      <c r="F41">
        <f t="shared" si="0"/>
        <v>38.71</v>
      </c>
      <c r="G41">
        <v>105</v>
      </c>
      <c r="I41">
        <v>8</v>
      </c>
    </row>
    <row r="42" spans="1:9" x14ac:dyDescent="0.3">
      <c r="A42" t="s">
        <v>38</v>
      </c>
      <c r="B42" t="s">
        <v>91</v>
      </c>
      <c r="C42" t="s">
        <v>145</v>
      </c>
      <c r="D42">
        <v>47</v>
      </c>
      <c r="E42">
        <f t="shared" si="4"/>
        <v>0.83000000000000007</v>
      </c>
      <c r="F42">
        <f t="shared" si="0"/>
        <v>39.010000000000005</v>
      </c>
      <c r="G42">
        <v>96</v>
      </c>
      <c r="I42">
        <v>8</v>
      </c>
    </row>
    <row r="43" spans="1:9" x14ac:dyDescent="0.3">
      <c r="A43" t="s">
        <v>39</v>
      </c>
      <c r="B43" t="s">
        <v>92</v>
      </c>
      <c r="C43" t="s">
        <v>146</v>
      </c>
      <c r="D43">
        <v>5</v>
      </c>
      <c r="E43">
        <f t="shared" si="4"/>
        <v>0.74</v>
      </c>
      <c r="F43">
        <f t="shared" si="0"/>
        <v>3.7</v>
      </c>
      <c r="G43">
        <v>66</v>
      </c>
      <c r="I43">
        <v>8</v>
      </c>
    </row>
    <row r="44" spans="1:9" x14ac:dyDescent="0.3">
      <c r="A44" t="s">
        <v>40</v>
      </c>
      <c r="B44" t="s">
        <v>93</v>
      </c>
      <c r="C44" t="s">
        <v>147</v>
      </c>
      <c r="D44">
        <v>21</v>
      </c>
      <c r="E44">
        <f t="shared" si="4"/>
        <v>0.78</v>
      </c>
      <c r="F44">
        <f t="shared" si="0"/>
        <v>16.38</v>
      </c>
      <c r="G44">
        <v>98</v>
      </c>
      <c r="I44">
        <v>8</v>
      </c>
    </row>
    <row r="45" spans="1:9" x14ac:dyDescent="0.3">
      <c r="A45" t="s">
        <v>41</v>
      </c>
      <c r="B45" t="s">
        <v>94</v>
      </c>
      <c r="C45" t="s">
        <v>148</v>
      </c>
      <c r="D45">
        <v>54</v>
      </c>
      <c r="E45">
        <f t="shared" si="4"/>
        <v>0.82000000000000006</v>
      </c>
      <c r="F45">
        <f t="shared" si="0"/>
        <v>44.28</v>
      </c>
      <c r="G45">
        <v>108</v>
      </c>
      <c r="I45">
        <v>8</v>
      </c>
    </row>
    <row r="46" spans="1:9" x14ac:dyDescent="0.3">
      <c r="A46" t="s">
        <v>42</v>
      </c>
      <c r="B46" t="s">
        <v>95</v>
      </c>
      <c r="C46" t="s">
        <v>149</v>
      </c>
      <c r="D46">
        <v>30</v>
      </c>
      <c r="E46">
        <f t="shared" si="4"/>
        <v>0.8600000000000001</v>
      </c>
      <c r="F46">
        <f t="shared" si="0"/>
        <v>25.800000000000004</v>
      </c>
      <c r="G46">
        <v>113</v>
      </c>
      <c r="I46">
        <v>8</v>
      </c>
    </row>
    <row r="47" spans="1:9" x14ac:dyDescent="0.3">
      <c r="A47" t="s">
        <v>43</v>
      </c>
      <c r="B47" t="s">
        <v>96</v>
      </c>
      <c r="C47" t="s">
        <v>150</v>
      </c>
      <c r="D47">
        <v>10</v>
      </c>
      <c r="E47">
        <f t="shared" si="4"/>
        <v>0.90000000000000013</v>
      </c>
      <c r="F47">
        <f t="shared" si="0"/>
        <v>9.0000000000000018</v>
      </c>
      <c r="G47">
        <v>99</v>
      </c>
      <c r="I47">
        <v>8</v>
      </c>
    </row>
    <row r="48" spans="1:9" x14ac:dyDescent="0.3">
      <c r="A48" t="s">
        <v>44</v>
      </c>
      <c r="B48" t="s">
        <v>97</v>
      </c>
      <c r="C48" t="s">
        <v>151</v>
      </c>
      <c r="D48">
        <v>28</v>
      </c>
      <c r="E48">
        <f t="shared" si="4"/>
        <v>0.94000000000000017</v>
      </c>
      <c r="F48">
        <f t="shared" si="0"/>
        <v>26.320000000000004</v>
      </c>
      <c r="G48">
        <v>105</v>
      </c>
      <c r="I48">
        <v>8</v>
      </c>
    </row>
    <row r="49" spans="1:9" x14ac:dyDescent="0.3">
      <c r="A49" t="s">
        <v>45</v>
      </c>
      <c r="B49" t="s">
        <v>100</v>
      </c>
      <c r="C49" t="s">
        <v>152</v>
      </c>
      <c r="D49">
        <v>53</v>
      </c>
      <c r="E49">
        <f>+E39+0.03</f>
        <v>0.74</v>
      </c>
      <c r="F49">
        <f t="shared" si="0"/>
        <v>39.22</v>
      </c>
      <c r="G49">
        <v>35</v>
      </c>
      <c r="I49">
        <v>14</v>
      </c>
    </row>
    <row r="50" spans="1:9" x14ac:dyDescent="0.3">
      <c r="A50" t="s">
        <v>46</v>
      </c>
      <c r="B50" t="s">
        <v>101</v>
      </c>
      <c r="C50" t="s">
        <v>153</v>
      </c>
      <c r="D50">
        <v>26</v>
      </c>
      <c r="E50">
        <f t="shared" ref="E50:E58" si="5">+E40+0.03</f>
        <v>0.78</v>
      </c>
      <c r="F50">
        <f t="shared" si="0"/>
        <v>20.28</v>
      </c>
      <c r="G50">
        <v>102</v>
      </c>
      <c r="I50">
        <v>14</v>
      </c>
    </row>
    <row r="51" spans="1:9" x14ac:dyDescent="0.3">
      <c r="A51" t="s">
        <v>47</v>
      </c>
      <c r="B51" t="s">
        <v>102</v>
      </c>
      <c r="C51" t="s">
        <v>154</v>
      </c>
      <c r="D51">
        <v>56</v>
      </c>
      <c r="E51">
        <f t="shared" si="5"/>
        <v>0.82000000000000006</v>
      </c>
      <c r="F51">
        <f t="shared" si="0"/>
        <v>45.92</v>
      </c>
      <c r="G51">
        <v>76</v>
      </c>
      <c r="I51">
        <v>14</v>
      </c>
    </row>
    <row r="52" spans="1:9" x14ac:dyDescent="0.3">
      <c r="A52" t="s">
        <v>48</v>
      </c>
      <c r="B52" t="s">
        <v>103</v>
      </c>
      <c r="C52" t="s">
        <v>155</v>
      </c>
      <c r="D52">
        <v>35</v>
      </c>
      <c r="E52">
        <f t="shared" si="5"/>
        <v>0.8600000000000001</v>
      </c>
      <c r="F52">
        <f t="shared" si="0"/>
        <v>30.100000000000005</v>
      </c>
      <c r="G52">
        <v>101</v>
      </c>
      <c r="I52">
        <v>14</v>
      </c>
    </row>
    <row r="53" spans="1:9" x14ac:dyDescent="0.3">
      <c r="A53" t="s">
        <v>49</v>
      </c>
      <c r="B53" t="s">
        <v>104</v>
      </c>
      <c r="C53" t="s">
        <v>156</v>
      </c>
      <c r="D53">
        <v>25</v>
      </c>
      <c r="E53">
        <f t="shared" si="5"/>
        <v>0.77</v>
      </c>
      <c r="F53">
        <f t="shared" si="0"/>
        <v>19.25</v>
      </c>
      <c r="G53">
        <v>48</v>
      </c>
      <c r="I53">
        <v>14</v>
      </c>
    </row>
    <row r="54" spans="1:9" x14ac:dyDescent="0.3">
      <c r="A54" t="s">
        <v>50</v>
      </c>
      <c r="B54" t="s">
        <v>105</v>
      </c>
      <c r="C54" t="s">
        <v>157</v>
      </c>
      <c r="D54">
        <v>54</v>
      </c>
      <c r="E54">
        <f t="shared" si="5"/>
        <v>0.81</v>
      </c>
      <c r="F54">
        <f t="shared" si="0"/>
        <v>43.74</v>
      </c>
      <c r="G54">
        <v>56</v>
      </c>
      <c r="I54">
        <v>14</v>
      </c>
    </row>
    <row r="55" spans="1:9" x14ac:dyDescent="0.3">
      <c r="A55" t="s">
        <v>51</v>
      </c>
      <c r="B55" t="s">
        <v>106</v>
      </c>
      <c r="C55" t="s">
        <v>158</v>
      </c>
      <c r="D55">
        <v>56</v>
      </c>
      <c r="E55">
        <f t="shared" si="5"/>
        <v>0.85000000000000009</v>
      </c>
      <c r="F55">
        <f t="shared" si="0"/>
        <v>47.600000000000009</v>
      </c>
      <c r="G55">
        <v>12</v>
      </c>
      <c r="I55">
        <v>14</v>
      </c>
    </row>
    <row r="56" spans="1:9" x14ac:dyDescent="0.3">
      <c r="A56" t="s">
        <v>52</v>
      </c>
      <c r="B56" t="s">
        <v>107</v>
      </c>
      <c r="C56" t="s">
        <v>159</v>
      </c>
      <c r="D56">
        <v>13</v>
      </c>
      <c r="E56">
        <f t="shared" si="5"/>
        <v>0.89000000000000012</v>
      </c>
      <c r="F56">
        <f t="shared" si="0"/>
        <v>11.570000000000002</v>
      </c>
      <c r="G56">
        <v>91</v>
      </c>
      <c r="I56">
        <v>14</v>
      </c>
    </row>
    <row r="57" spans="1:9" x14ac:dyDescent="0.3">
      <c r="A57" t="s">
        <v>98</v>
      </c>
      <c r="B57" t="s">
        <v>108</v>
      </c>
      <c r="C57" t="s">
        <v>160</v>
      </c>
      <c r="D57">
        <v>49</v>
      </c>
      <c r="E57">
        <f t="shared" si="5"/>
        <v>0.93000000000000016</v>
      </c>
      <c r="F57">
        <f t="shared" si="0"/>
        <v>45.570000000000007</v>
      </c>
      <c r="G57">
        <v>63</v>
      </c>
      <c r="I57">
        <v>14</v>
      </c>
    </row>
    <row r="58" spans="1:9" x14ac:dyDescent="0.3">
      <c r="A58" t="s">
        <v>99</v>
      </c>
      <c r="B58" t="s">
        <v>109</v>
      </c>
      <c r="C58" t="s">
        <v>161</v>
      </c>
      <c r="D58">
        <v>27</v>
      </c>
      <c r="E58">
        <f t="shared" si="5"/>
        <v>0.9700000000000002</v>
      </c>
      <c r="F58">
        <f t="shared" si="0"/>
        <v>26.190000000000005</v>
      </c>
      <c r="G58">
        <v>110</v>
      </c>
      <c r="I58">
        <v>14</v>
      </c>
    </row>
  </sheetData>
  <dataValidations count="2">
    <dataValidation type="list" allowBlank="1" showInputMessage="1" showErrorMessage="1" sqref="F2">
      <formula1>$A$7:$A$500</formula1>
    </dataValidation>
    <dataValidation type="list" allowBlank="1" showInputMessage="1" showErrorMessage="1" sqref="G2">
      <formula1>$B$6:$L$6</formula1>
    </dataValidation>
  </dataValidations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Jolanda</cp:lastModifiedBy>
  <dcterms:created xsi:type="dcterms:W3CDTF">2016-06-16T15:15:58Z</dcterms:created>
  <dcterms:modified xsi:type="dcterms:W3CDTF">2017-02-09T15:33:49Z</dcterms:modified>
</cp:coreProperties>
</file>